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6660" windowWidth="15480" windowHeight="5655"/>
  </bookViews>
  <sheets>
    <sheet name="Introduction" sheetId="3" r:id="rId1"/>
    <sheet name="Office PPL Inventory Worksheet" sheetId="2" r:id="rId2"/>
    <sheet name="Office PPL Calculator Worksheet" sheetId="1" r:id="rId3"/>
  </sheets>
  <calcPr calcId="145621"/>
</workbook>
</file>

<file path=xl/calcChain.xml><?xml version="1.0" encoding="utf-8"?>
<calcChain xmlns="http://schemas.openxmlformats.org/spreadsheetml/2006/main">
  <c r="K5" i="1" l="1"/>
  <c r="T5" i="1" s="1"/>
  <c r="K4" i="1"/>
  <c r="T4" i="1" s="1"/>
  <c r="K3" i="1"/>
  <c r="T3" i="1" s="1"/>
  <c r="T6" i="1" l="1"/>
  <c r="Q24" i="1" s="1"/>
  <c r="Q40" i="1" l="1"/>
  <c r="Q21" i="1"/>
  <c r="Q15" i="1"/>
  <c r="Q41" i="1"/>
  <c r="Q39" i="1"/>
  <c r="Q37" i="1"/>
  <c r="Q34" i="1"/>
  <c r="Q31" i="1"/>
  <c r="Q29" i="1"/>
  <c r="Q27" i="1"/>
  <c r="Q25" i="1"/>
  <c r="Q23" i="1"/>
  <c r="Q20" i="1"/>
  <c r="Q18" i="1"/>
  <c r="Q16" i="1"/>
  <c r="Q14" i="1"/>
  <c r="Q12" i="1"/>
  <c r="Q10" i="1"/>
  <c r="Q38" i="1"/>
  <c r="Q36" i="1"/>
  <c r="Q33" i="1"/>
  <c r="Q30" i="1"/>
  <c r="Q28" i="1"/>
  <c r="Q26" i="1"/>
  <c r="Q19" i="1"/>
  <c r="Q17" i="1"/>
  <c r="Q13" i="1"/>
  <c r="Q11" i="1"/>
  <c r="P42" i="1" l="1"/>
  <c r="P44" i="1" s="1"/>
  <c r="P48" i="1" s="1"/>
</calcChain>
</file>

<file path=xl/sharedStrings.xml><?xml version="1.0" encoding="utf-8"?>
<sst xmlns="http://schemas.openxmlformats.org/spreadsheetml/2006/main" count="1596" uniqueCount="206">
  <si>
    <t>Strategies</t>
  </si>
  <si>
    <t>YES</t>
  </si>
  <si>
    <t>NO</t>
  </si>
  <si>
    <t>NA</t>
  </si>
  <si>
    <t>¨</t>
  </si>
  <si>
    <t>Is your building doing this?</t>
  </si>
  <si>
    <t>If possible, aggregate plug loads on to dedicated electrical panels and integrate those circuits with the building control system to turn off all plug loads during unoccupied times.</t>
  </si>
  <si>
    <t>Conference Room Equipment</t>
  </si>
  <si>
    <t>Recommended Plug Loads Energy Reduction Strategies for Office Buildings</t>
  </si>
  <si>
    <t>Replace standard servers with blade servers</t>
  </si>
  <si>
    <t>Upgrade equipment such as coffee pots, toasters, and microwaves, with units that have limited parasitic loads from status LED lights or displays</t>
  </si>
  <si>
    <t>Remove underused vending machines</t>
  </si>
  <si>
    <t>Remove vending machine display lighting</t>
  </si>
  <si>
    <t>Replace motorized compact shelving units with hand crank compact shelving units</t>
  </si>
  <si>
    <t>Power and enable individual Ethernet switches based on occupant needs</t>
  </si>
  <si>
    <t>Use electrical outlet timers to power down miscellaneous loads when not in use (lobby displays, ice machines, exercise equipment, etc.)</t>
  </si>
  <si>
    <r>
      <t xml:space="preserve">100 kWh/year </t>
    </r>
    <r>
      <rPr>
        <sz val="11"/>
        <rFont val="Calibri"/>
        <family val="2"/>
        <scheme val="minor"/>
      </rPr>
      <t>for every standard phone replaced by a VOIP phone</t>
    </r>
  </si>
  <si>
    <r>
      <t xml:space="preserve">10 kWh/year </t>
    </r>
    <r>
      <rPr>
        <sz val="11"/>
        <rFont val="Calibri"/>
        <family val="2"/>
        <scheme val="minor"/>
      </rPr>
      <t>for every upgraded piece of equipment that does not have status lights and displays</t>
    </r>
  </si>
  <si>
    <r>
      <t xml:space="preserve">650 kWh/year </t>
    </r>
    <r>
      <rPr>
        <sz val="11"/>
        <rFont val="Calibri"/>
        <family val="2"/>
        <scheme val="minor"/>
      </rPr>
      <t>for every vending machine that has display lighting removed</t>
    </r>
  </si>
  <si>
    <r>
      <t xml:space="preserve">550 kWh/year </t>
    </r>
    <r>
      <rPr>
        <sz val="11"/>
        <rFont val="Calibri"/>
        <family val="2"/>
        <scheme val="minor"/>
      </rPr>
      <t>for every drinking fountain cooler that is removed or disconnected</t>
    </r>
  </si>
  <si>
    <t>Workstations</t>
  </si>
  <si>
    <t>Break Rooms and Kitchens</t>
  </si>
  <si>
    <t>Use LED backlit LCD televisions and energy-efficient projectors for conference room video equipment</t>
  </si>
  <si>
    <t>Small-Scale Food Service Areas</t>
  </si>
  <si>
    <t>Telecommunication Room Equipment</t>
  </si>
  <si>
    <t>Implement management policies to minimize or eliminate use of personal electronic equipment (personal coffee makers, fans, heaters, mini-refrigerators, decorative lighting, etc.)</t>
  </si>
  <si>
    <t>Task Lighting</t>
  </si>
  <si>
    <t>Phones</t>
  </si>
  <si>
    <t>Peripherals</t>
  </si>
  <si>
    <t>Personal Printers</t>
  </si>
  <si>
    <t>Personal Fax Machines</t>
  </si>
  <si>
    <t>Space Heaters</t>
  </si>
  <si>
    <t>Fans</t>
  </si>
  <si>
    <t>Radios</t>
  </si>
  <si>
    <t>Label Makers/Printers</t>
  </si>
  <si>
    <t>Desktop Computers</t>
  </si>
  <si>
    <t>Laptop Computers</t>
  </si>
  <si>
    <t>UPS Units</t>
  </si>
  <si>
    <t>Digital Photo Frames</t>
  </si>
  <si>
    <t>Cell Phone Battery Chargers</t>
  </si>
  <si>
    <t>Quantity of Devices</t>
  </si>
  <si>
    <t>Number of Users per Device</t>
  </si>
  <si>
    <t>Decorative Lighting</t>
  </si>
  <si>
    <t>Mini-Refrigerators</t>
  </si>
  <si>
    <t>Coffee Makers</t>
  </si>
  <si>
    <t>Full-Size Refrigerators</t>
  </si>
  <si>
    <t>Microwaves</t>
  </si>
  <si>
    <t>Water Coolers</t>
  </si>
  <si>
    <t>Water Heaters</t>
  </si>
  <si>
    <t>Water Filters</t>
  </si>
  <si>
    <t>Dishwashers</t>
  </si>
  <si>
    <t>Drinking Fountains</t>
  </si>
  <si>
    <t>Printers</t>
  </si>
  <si>
    <t>Copiers</t>
  </si>
  <si>
    <t>Fax Machines</t>
  </si>
  <si>
    <t>Paper Shredders</t>
  </si>
  <si>
    <t>Electric Pencil Sharpeners</t>
  </si>
  <si>
    <t>Electric Staplers</t>
  </si>
  <si>
    <t>Electric Hole Punchers</t>
  </si>
  <si>
    <t>Computer Monitors</t>
  </si>
  <si>
    <t>Plotters</t>
  </si>
  <si>
    <t>Ovens/Stoves/Ranges</t>
  </si>
  <si>
    <t>Televisions</t>
  </si>
  <si>
    <t>Projectors</t>
  </si>
  <si>
    <t>Smart Boards</t>
  </si>
  <si>
    <t>Audio Equipment</t>
  </si>
  <si>
    <t>Upright Freezers</t>
  </si>
  <si>
    <t>Chest Freezers</t>
  </si>
  <si>
    <t>Display Cases</t>
  </si>
  <si>
    <t>Food Warmers</t>
  </si>
  <si>
    <t>Cash Registers</t>
  </si>
  <si>
    <t>Credit Card Machines</t>
  </si>
  <si>
    <t>Blenders</t>
  </si>
  <si>
    <t>Popcorn Machine</t>
  </si>
  <si>
    <t>Telecommunication Rooms</t>
  </si>
  <si>
    <t>Conference Rooms</t>
  </si>
  <si>
    <t>Gyms and Fitness Rooms</t>
  </si>
  <si>
    <t>Treadmills</t>
  </si>
  <si>
    <t>Stationary Bicycles</t>
  </si>
  <si>
    <t>Scales</t>
  </si>
  <si>
    <t>Space</t>
  </si>
  <si>
    <t>Device</t>
  </si>
  <si>
    <t>Stereo Equipment</t>
  </si>
  <si>
    <t>Electric Information Displays</t>
  </si>
  <si>
    <t>Corridors</t>
  </si>
  <si>
    <t>Tool Battery Chargers</t>
  </si>
  <si>
    <t>Radio Battery Chargers</t>
  </si>
  <si>
    <t>Floor Cleaners</t>
  </si>
  <si>
    <t>Floor Polishers</t>
  </si>
  <si>
    <t>Heaters</t>
  </si>
  <si>
    <t>Server Room</t>
  </si>
  <si>
    <t>Storage Rooms</t>
  </si>
  <si>
    <t>Mechanical Rooms</t>
  </si>
  <si>
    <t>Standard Elevators</t>
  </si>
  <si>
    <t>Service Elevators</t>
  </si>
  <si>
    <t>Escalators</t>
  </si>
  <si>
    <t>Loading Docks</t>
  </si>
  <si>
    <t>Tool Rooms</t>
  </si>
  <si>
    <t>Restrooms</t>
  </si>
  <si>
    <t>First Aid and Medical Areas</t>
  </si>
  <si>
    <t>Security Rooms</t>
  </si>
  <si>
    <t>Print and Copy Rooms</t>
  </si>
  <si>
    <t>=</t>
  </si>
  <si>
    <t>kWh/year</t>
  </si>
  <si>
    <t>buildings</t>
  </si>
  <si>
    <t xml:space="preserve"> NUMBER OF LIKE BUILDINGS IN PORTFOLIO</t>
  </si>
  <si>
    <r>
      <t xml:space="preserve">Notes
</t>
    </r>
    <r>
      <rPr>
        <sz val="11"/>
        <color theme="1"/>
        <rFont val="Calibri"/>
        <family val="2"/>
        <scheme val="minor"/>
      </rPr>
      <t>(ex: size, age, technology, or usage patterns of equipment)</t>
    </r>
  </si>
  <si>
    <t>Personal Scanners/Copiers</t>
  </si>
  <si>
    <t>Product Databases:</t>
  </si>
  <si>
    <t>ENERGY STAR®</t>
  </si>
  <si>
    <t>EPEAT®</t>
  </si>
  <si>
    <t>Lobbies</t>
  </si>
  <si>
    <t>Toasters</t>
  </si>
  <si>
    <t>Elliptical Machines</t>
  </si>
  <si>
    <t>Quantity in Your Building</t>
  </si>
  <si>
    <t>Battery-Operated Towel Dispensers</t>
  </si>
  <si>
    <t>Replace aging, inefficient refrigerated vending machines with the most efficient, ENERGY STAR refrigerated vending machines</t>
  </si>
  <si>
    <t>N/A</t>
  </si>
  <si>
    <r>
      <t xml:space="preserve">3,500 kWh/year </t>
    </r>
    <r>
      <rPr>
        <sz val="11"/>
        <rFont val="Calibri"/>
        <family val="2"/>
        <scheme val="minor"/>
      </rPr>
      <t>for every refrigerated vending machine that is removed</t>
    </r>
  </si>
  <si>
    <r>
      <t>Is this device in the ENERGY STAR</t>
    </r>
    <r>
      <rPr>
        <b/>
        <sz val="11"/>
        <color theme="1"/>
        <rFont val="Calibri"/>
        <family val="2"/>
        <scheme val="minor"/>
      </rPr>
      <t xml:space="preserve"> or EPEAT</t>
    </r>
    <r>
      <rPr>
        <b/>
        <sz val="11"/>
        <color theme="1"/>
        <rFont val="Calibri"/>
        <family val="2"/>
        <scheme val="minor"/>
      </rPr>
      <t xml:space="preserve"> database?</t>
    </r>
  </si>
  <si>
    <t>Vertical Transport</t>
  </si>
  <si>
    <t>Additional Strategies</t>
  </si>
  <si>
    <r>
      <rPr>
        <vertAlign val="superscript"/>
        <sz val="11"/>
        <color theme="1"/>
        <rFont val="Calibri"/>
        <family val="2"/>
        <scheme val="minor"/>
      </rPr>
      <t>1</t>
    </r>
    <r>
      <rPr>
        <sz val="11"/>
        <color theme="1"/>
        <rFont val="Calibri"/>
        <family val="2"/>
        <scheme val="minor"/>
      </rPr>
      <t>Energy savings assume 10 business hours per work day</t>
    </r>
  </si>
  <si>
    <t>Remove underused refrigerators</t>
  </si>
  <si>
    <r>
      <t xml:space="preserve">400 kWh/year </t>
    </r>
    <r>
      <rPr>
        <sz val="11"/>
        <rFont val="Calibri"/>
        <family val="2"/>
        <scheme val="minor"/>
      </rPr>
      <t>for every underused refrigerator that is removed</t>
    </r>
  </si>
  <si>
    <t>Consolidate personal mini-refrigerators into a full-size shared refrigerator</t>
  </si>
  <si>
    <r>
      <t xml:space="preserve">350 kWh/year </t>
    </r>
    <r>
      <rPr>
        <sz val="11"/>
        <rFont val="Calibri"/>
        <family val="2"/>
        <scheme val="minor"/>
      </rPr>
      <t>for every mini-refrigerator that is removed</t>
    </r>
  </si>
  <si>
    <t>Remove or disconnect coolers from drinking fountains and bottle water coolers</t>
  </si>
  <si>
    <t>Replace aging, inefficient refrigerators with one of the most efficient, full-size ENERGY STAR®  refrigerators for every 60 people</t>
  </si>
  <si>
    <r>
      <t xml:space="preserve">400 kWh/year </t>
    </r>
    <r>
      <rPr>
        <sz val="11"/>
        <rFont val="Calibri"/>
        <family val="2"/>
        <scheme val="minor"/>
      </rPr>
      <t>for every inefficient refrigerator that is replaced</t>
    </r>
  </si>
  <si>
    <r>
      <t xml:space="preserve">1,500 kWh/year </t>
    </r>
    <r>
      <rPr>
        <sz val="11"/>
        <rFont val="Calibri"/>
        <family val="2"/>
        <scheme val="minor"/>
      </rPr>
      <t>for every inefficient refrigerated vending machine replaced</t>
    </r>
  </si>
  <si>
    <r>
      <t xml:space="preserve">550 kWh/year </t>
    </r>
    <r>
      <rPr>
        <sz val="11"/>
        <rFont val="Calibri"/>
        <family val="2"/>
        <scheme val="minor"/>
      </rPr>
      <t>for every drinking fountain or bottle water cooler that is replaced</t>
    </r>
  </si>
  <si>
    <r>
      <t xml:space="preserve">600 kWh/year </t>
    </r>
    <r>
      <rPr>
        <sz val="11"/>
        <rFont val="Calibri"/>
        <family val="2"/>
        <scheme val="minor"/>
      </rPr>
      <t>for every standard desktop computer replaced</t>
    </r>
  </si>
  <si>
    <t>Disable screensavers and enable computer power management settings to go into standby after 15 minutes of idle time</t>
  </si>
  <si>
    <t>Replace incandescent or fluorescent  task lighting with 6-W LED task lighting</t>
  </si>
  <si>
    <t>Consolidate multiple personal devices into a single multifunction device shared by as many as 60 people</t>
  </si>
  <si>
    <t>Control elevator lighting and ventilation with occupancy sensors</t>
  </si>
  <si>
    <t>Replace aging, inefficient refrigerators with one of the most efficient, full-size ENERGY STAR  refrigerators</t>
  </si>
  <si>
    <r>
      <t xml:space="preserve">30 kWh/year </t>
    </r>
    <r>
      <rPr>
        <sz val="11"/>
        <rFont val="Calibri"/>
        <family val="2"/>
        <scheme val="minor"/>
      </rPr>
      <t>for every piece of equipment that uses an electrical outlet timer</t>
    </r>
    <r>
      <rPr>
        <vertAlign val="superscript"/>
        <sz val="11"/>
        <rFont val="Calibri"/>
        <family val="2"/>
        <scheme val="minor"/>
      </rPr>
      <t>1</t>
    </r>
  </si>
  <si>
    <r>
      <t xml:space="preserve">130 kWh/year </t>
    </r>
    <r>
      <rPr>
        <sz val="11"/>
        <rFont val="Calibri"/>
        <family val="2"/>
        <scheme val="minor"/>
      </rPr>
      <t>for every CRT monitor that is replaced with an LED LCD monitor</t>
    </r>
    <r>
      <rPr>
        <vertAlign val="superscript"/>
        <sz val="11"/>
        <rFont val="Calibri"/>
        <family val="2"/>
        <scheme val="minor"/>
      </rPr>
      <t>1</t>
    </r>
    <r>
      <rPr>
        <sz val="11"/>
        <rFont val="Calibri"/>
        <family val="2"/>
        <scheme val="minor"/>
      </rPr>
      <t xml:space="preserve">
</t>
    </r>
    <r>
      <rPr>
        <b/>
        <sz val="11"/>
        <rFont val="Calibri"/>
        <family val="2"/>
        <scheme val="minor"/>
      </rPr>
      <t/>
    </r>
  </si>
  <si>
    <r>
      <t>25 kWh/year</t>
    </r>
    <r>
      <rPr>
        <sz val="11"/>
        <rFont val="Calibri"/>
        <family val="2"/>
        <scheme val="minor"/>
      </rPr>
      <t xml:space="preserve"> for every fluorescent LCD monitor that is replaced with an LED LCD monitor</t>
    </r>
    <r>
      <rPr>
        <vertAlign val="superscript"/>
        <sz val="11"/>
        <rFont val="Calibri"/>
        <family val="2"/>
        <scheme val="minor"/>
      </rPr>
      <t>1</t>
    </r>
  </si>
  <si>
    <r>
      <t xml:space="preserve">150 kWh/year </t>
    </r>
    <r>
      <rPr>
        <sz val="11"/>
        <rFont val="Calibri"/>
        <family val="2"/>
        <scheme val="minor"/>
      </rPr>
      <t>for every task light upgraded to efficient LED lighting</t>
    </r>
    <r>
      <rPr>
        <vertAlign val="superscript"/>
        <sz val="11"/>
        <rFont val="Calibri"/>
        <family val="2"/>
        <scheme val="minor"/>
      </rPr>
      <t>1</t>
    </r>
  </si>
  <si>
    <r>
      <t xml:space="preserve">75 kWh/year </t>
    </r>
    <r>
      <rPr>
        <sz val="11"/>
        <rFont val="Calibri"/>
        <family val="2"/>
        <scheme val="minor"/>
      </rPr>
      <t>for every piece of personal office equipment removed</t>
    </r>
    <r>
      <rPr>
        <vertAlign val="superscript"/>
        <sz val="11"/>
        <rFont val="Calibri"/>
        <family val="2"/>
        <scheme val="minor"/>
      </rPr>
      <t>1</t>
    </r>
  </si>
  <si>
    <r>
      <t xml:space="preserve">1,000 kWh/year </t>
    </r>
    <r>
      <rPr>
        <sz val="11"/>
        <rFont val="Calibri"/>
        <family val="2"/>
        <scheme val="minor"/>
      </rPr>
      <t>for every multi-function device set to go into standby after 15 minutes of idle time</t>
    </r>
    <r>
      <rPr>
        <vertAlign val="superscript"/>
        <sz val="11"/>
        <rFont val="Calibri"/>
        <family val="2"/>
        <scheme val="minor"/>
      </rPr>
      <t>1</t>
    </r>
  </si>
  <si>
    <r>
      <t xml:space="preserve">30 kWh/year </t>
    </r>
    <r>
      <rPr>
        <sz val="11"/>
        <rFont val="Calibri"/>
        <family val="2"/>
        <scheme val="minor"/>
      </rPr>
      <t>for every workstation that uses a power management surge protector</t>
    </r>
    <r>
      <rPr>
        <vertAlign val="superscript"/>
        <sz val="11"/>
        <rFont val="Calibri"/>
        <family val="2"/>
        <scheme val="minor"/>
      </rPr>
      <t>1</t>
    </r>
  </si>
  <si>
    <r>
      <t xml:space="preserve">1,000 kWh/year </t>
    </r>
    <r>
      <rPr>
        <sz val="11"/>
        <rFont val="Calibri"/>
        <family val="2"/>
        <scheme val="minor"/>
      </rPr>
      <t>for every elevator that is equipped with occupancy sensors</t>
    </r>
    <r>
      <rPr>
        <vertAlign val="superscript"/>
        <sz val="11"/>
        <rFont val="Calibri"/>
        <family val="2"/>
        <scheme val="minor"/>
      </rPr>
      <t>1</t>
    </r>
  </si>
  <si>
    <r>
      <t xml:space="preserve">9,000 kWh/year </t>
    </r>
    <r>
      <rPr>
        <sz val="11"/>
        <rFont val="Calibri"/>
        <family val="2"/>
        <scheme val="minor"/>
      </rPr>
      <t>for every escalator that is controlled</t>
    </r>
    <r>
      <rPr>
        <vertAlign val="superscript"/>
        <sz val="11"/>
        <rFont val="Calibri"/>
        <family val="2"/>
        <scheme val="minor"/>
      </rPr>
      <t>1</t>
    </r>
  </si>
  <si>
    <t>Implement an electrical outlet timer and/or occupancy sensor to power down A/V equipment during unoccupied hours</t>
  </si>
  <si>
    <t>Implement an efficient UPS and power distribution unit</t>
  </si>
  <si>
    <t>Load the UPS so it operates at peak efficiency</t>
  </si>
  <si>
    <t>Implement virtualization on blade servers to increase energy savings</t>
  </si>
  <si>
    <t>Implement hot aisle containment</t>
  </si>
  <si>
    <t>Implement economizing and evaporative cooling where applicable</t>
  </si>
  <si>
    <t>Capture waste heat from the servers</t>
  </si>
  <si>
    <t>Plug Load Walkthrough and Inventory</t>
  </si>
  <si>
    <t>Implement a load-managing device</t>
  </si>
  <si>
    <r>
      <t xml:space="preserve">950 kWh/year </t>
    </r>
    <r>
      <rPr>
        <sz val="11"/>
        <rFont val="Calibri"/>
        <family val="2"/>
        <scheme val="minor"/>
      </rPr>
      <t>for every refrigerated vending machine equipped with a load-managing device</t>
    </r>
  </si>
  <si>
    <t>Average Power During Business Hours (W)</t>
  </si>
  <si>
    <t>Number of Business Hours per Week</t>
  </si>
  <si>
    <t>If you answered "NO," enter the quantity for each piece of equipment below to determine the approximate savings in your building.</t>
  </si>
  <si>
    <t>Potential Energy Savings per Piece of Equipment</t>
  </si>
  <si>
    <t xml:space="preserve">X   </t>
  </si>
  <si>
    <t>Potential Savings for your Building</t>
  </si>
  <si>
    <t>Enter the number of business days per year at your building</t>
  </si>
  <si>
    <t>Enter the number of business hours per day at your building</t>
  </si>
  <si>
    <t>Enter your utility rate ($/kWh) at your building</t>
  </si>
  <si>
    <t xml:space="preserve"> TOTAL ANNUAL ENERGY SAVINGS</t>
  </si>
  <si>
    <t xml:space="preserve"> TOTAL ANNUAL COST SAVINGS</t>
  </si>
  <si>
    <t xml:space="preserve"> TOTAL PORTFOLIO ANNUAL COST SAVINGS</t>
  </si>
  <si>
    <t>/year</t>
  </si>
  <si>
    <t>Potential Annual Savings for your Building (kWh)</t>
  </si>
  <si>
    <r>
      <t xml:space="preserve">500 kWh/year </t>
    </r>
    <r>
      <rPr>
        <sz val="11"/>
        <rFont val="Calibri"/>
        <family val="2"/>
        <scheme val="minor"/>
      </rPr>
      <t>for every desktop computer with power management settings enabled</t>
    </r>
    <r>
      <rPr>
        <vertAlign val="superscript"/>
        <sz val="11"/>
        <rFont val="Calibri"/>
        <family val="2"/>
        <scheme val="minor"/>
      </rPr>
      <t>1</t>
    </r>
  </si>
  <si>
    <t xml:space="preserve">For each strategy listed here, answer the question "Is my building doing this?" If your response is "NO" for any strategy, fill out the adjacent cells to the right to determine the approximate savings the given strategy could yield in your building. Strategies that are listed without savings numbers are highly variable depending on the office building being assessed. </t>
  </si>
  <si>
    <t>Control the equipment with electrical outlet timers so they are powered down during nonbusiness hours</t>
  </si>
  <si>
    <t>Replace aging drinking fountains and bottled water coolers with the most efficient, ENERGY STAR noncooled drinking fountains</t>
  </si>
  <si>
    <t>Replace standard desktop computers with 30-W maximum miniature desktop or laptop computers</t>
  </si>
  <si>
    <t>Replace CRT monitors with 20-W maximum LED backlit LCD monitors</t>
  </si>
  <si>
    <t>Replace fluorescent backlit LCD monitors with 20-W maximum LED backlit LCD monitors</t>
  </si>
  <si>
    <t>Replace standard phones with 2-W maximum VoIP phones</t>
  </si>
  <si>
    <t>Enable the power option settings on the multifunction devices to go into standby after 15 minutes of idle time</t>
  </si>
  <si>
    <t>Implement power management surge protectors to reduce and eliminate the parasitic loads of equipment during nonbusiness hours</t>
  </si>
  <si>
    <t>Control escalators to operate only during business hours or when needed</t>
  </si>
  <si>
    <r>
      <t>You should perform a plug load walkthrough of all areas of your building.  For a complete plug load benchmark, meter the devices for one week or longer to develop an accurate use profile. Then calculate the average power draw during occupied and unoccupied hours. During the walkthrough, record device quantities and power use in the appropriate columns. Search the ENERGY STAR</t>
    </r>
    <r>
      <rPr>
        <sz val="11"/>
        <color theme="1"/>
        <rFont val="Calibri"/>
        <family val="2"/>
      </rPr>
      <t>®</t>
    </r>
    <r>
      <rPr>
        <sz val="11"/>
        <color theme="1"/>
        <rFont val="Calibri"/>
        <family val="2"/>
        <scheme val="minor"/>
      </rPr>
      <t xml:space="preserve"> and EPEAT</t>
    </r>
    <r>
      <rPr>
        <sz val="11"/>
        <color theme="1"/>
        <rFont val="Calibri"/>
        <family val="2"/>
      </rPr>
      <t>®</t>
    </r>
    <r>
      <rPr>
        <sz val="11"/>
        <color theme="1"/>
        <rFont val="Calibri"/>
        <family val="2"/>
        <scheme val="minor"/>
      </rPr>
      <t xml:space="preserve"> databases to determine if the current equipment stock is energy efficient.  If some pieces are not, replace them with efficient devices from the databases. Note whether the equipment is powered down during unoccupied hours. (See the Notes section to record comments about the equipment and how it is operated.) Energy saving strategies have been included.  
The following devices are common to office spaces. You may use the blank rows to add in devices that are not listed.  
</t>
    </r>
  </si>
  <si>
    <t>Average Power During Nonbusiness Hours (W)</t>
  </si>
  <si>
    <t>Does this device turn off during nonbusiness hours?</t>
  </si>
  <si>
    <t>Multifunction Devices</t>
  </si>
  <si>
    <r>
      <rPr>
        <sz val="10"/>
        <color theme="1"/>
        <rFont val="Calibri"/>
        <family val="2"/>
        <scheme val="minor"/>
      </rPr>
      <t xml:space="preserve">*Annual Energy = (52 </t>
    </r>
    <r>
      <rPr>
        <sz val="10"/>
        <color theme="1"/>
        <rFont val="Calibri"/>
        <family val="2"/>
      </rPr>
      <t>÷ 1000</t>
    </r>
    <r>
      <rPr>
        <sz val="10"/>
        <color theme="1"/>
        <rFont val="Calibri"/>
        <family val="2"/>
        <scheme val="minor"/>
      </rPr>
      <t xml:space="preserve"> × Ouantity of Devices) × {(Average Power During Business Hours × Number of Business Hours per Week) + (Average Power During Non-Business Hours × (168 </t>
    </r>
    <r>
      <rPr>
        <sz val="10"/>
        <color theme="1"/>
        <rFont val="Calibri"/>
        <family val="2"/>
      </rPr>
      <t>–</t>
    </r>
    <r>
      <rPr>
        <sz val="10"/>
        <color theme="1"/>
        <rFont val="Calibri"/>
        <family val="2"/>
        <scheme val="minor"/>
      </rPr>
      <t xml:space="preserve"> Number of Business Hours per Week))}</t>
    </r>
  </si>
  <si>
    <t>Refrigerated Vending Machines</t>
  </si>
  <si>
    <t>Nonrefrigerated Vending Machines</t>
  </si>
  <si>
    <t>Espresso Machines</t>
  </si>
  <si>
    <t>Stair Steppers</t>
  </si>
  <si>
    <t>Vacuum Cleaners</t>
  </si>
  <si>
    <t>Energy Saving Strategy</t>
  </si>
  <si>
    <r>
      <rPr>
        <b/>
        <sz val="10"/>
        <color theme="1"/>
        <rFont val="Calibri"/>
        <family val="2"/>
        <scheme val="minor"/>
      </rPr>
      <t>All Equipment:</t>
    </r>
    <r>
      <rPr>
        <sz val="10"/>
        <color theme="1"/>
        <rFont val="Calibri"/>
        <family val="2"/>
        <scheme val="minor"/>
      </rPr>
      <t xml:space="preserve">
Replace aging, inefficient equipment with the most efficient possible ENERGY STAR and EPEAT devices.
</t>
    </r>
    <r>
      <rPr>
        <b/>
        <sz val="10"/>
        <color theme="1"/>
        <rFont val="Calibri"/>
        <family val="2"/>
        <scheme val="minor"/>
      </rPr>
      <t>Refrigerators and Freezers:</t>
    </r>
    <r>
      <rPr>
        <sz val="10"/>
        <color theme="1"/>
        <rFont val="Calibri"/>
        <family val="2"/>
        <scheme val="minor"/>
      </rPr>
      <t xml:space="preserve">
Glass front refrigerators should be replaced with solid front refrigerators.  Mini-refrigerators should be consolidated into a single, full-size refrigerator used by at least 60 people.  
</t>
    </r>
    <r>
      <rPr>
        <b/>
        <sz val="10"/>
        <color theme="1"/>
        <rFont val="Calibri"/>
        <family val="2"/>
        <scheme val="minor"/>
      </rPr>
      <t>Vending Machines and Drinking Water:</t>
    </r>
    <r>
      <rPr>
        <sz val="10"/>
        <color theme="1"/>
        <rFont val="Calibri"/>
        <family val="2"/>
        <scheme val="minor"/>
      </rPr>
      <t xml:space="preserve">
Underused vending machines should be removed. The remaining machines should be delamped. Coolers should be removed or disconnected from drinking fountains. Filtered drinking water should be provided at the tap.
</t>
    </r>
    <r>
      <rPr>
        <b/>
        <sz val="10"/>
        <color theme="1"/>
        <rFont val="Calibri"/>
        <family val="2"/>
        <scheme val="minor"/>
      </rPr>
      <t>Miscellaneous Items:</t>
    </r>
    <r>
      <rPr>
        <sz val="10"/>
        <color theme="1"/>
        <rFont val="Calibri"/>
        <family val="2"/>
        <scheme val="minor"/>
      </rPr>
      <t xml:space="preserve">
The devices should be among the most energy efficient in the ENERGY STAR and EPEAT databases. If the type of device is not listed in the databases, the responsible party should work with the manufacturers to procure the most efficient equipment. These devices should be turned off during unoccupied hours. The equipment should be powered down through manual control and through power management devices such as electrical outlet timers or occupancy sensors. </t>
    </r>
  </si>
  <si>
    <r>
      <rPr>
        <b/>
        <sz val="9"/>
        <color theme="1"/>
        <rFont val="Calibri"/>
        <family val="2"/>
        <scheme val="minor"/>
      </rPr>
      <t>Computers and Monitors:</t>
    </r>
    <r>
      <rPr>
        <sz val="9"/>
        <color theme="1"/>
        <rFont val="Calibri"/>
        <family val="2"/>
        <scheme val="minor"/>
      </rPr>
      <t xml:space="preserve">
Desktop computers should be replaced with 30-W maximum laptop computers. Computer screensavers should be disabled and the power option settings enabled to go into standby after 15 minutes of idle time. All CRT monitors and fluorescent backlit LCD monitors should be replaced with 20-W maximum LED backlit LCD monitors.  
</t>
    </r>
    <r>
      <rPr>
        <b/>
        <sz val="9"/>
        <color theme="1"/>
        <rFont val="Calibri"/>
        <family val="2"/>
        <scheme val="minor"/>
      </rPr>
      <t>Task Lighting:</t>
    </r>
    <r>
      <rPr>
        <sz val="9"/>
        <color theme="1"/>
        <rFont val="Calibri"/>
        <family val="2"/>
        <scheme val="minor"/>
      </rPr>
      <t xml:space="preserve">
Incandescent and fluorescent  task lighting should be replaced with 6-W LED task lighting.
</t>
    </r>
    <r>
      <rPr>
        <b/>
        <sz val="9"/>
        <color theme="1"/>
        <rFont val="Calibri"/>
        <family val="2"/>
        <scheme val="minor"/>
      </rPr>
      <t xml:space="preserve">Phones:
</t>
    </r>
    <r>
      <rPr>
        <sz val="9"/>
        <color theme="1"/>
        <rFont val="Calibri"/>
        <family val="2"/>
        <scheme val="minor"/>
      </rPr>
      <t xml:space="preserve">Standard telephones should be replaced with 2-W maximum VOIP telephones.
</t>
    </r>
    <r>
      <rPr>
        <b/>
        <sz val="9"/>
        <color theme="1"/>
        <rFont val="Calibri"/>
        <family val="2"/>
        <scheme val="minor"/>
      </rPr>
      <t xml:space="preserve">Power Management:
</t>
    </r>
    <r>
      <rPr>
        <sz val="9"/>
        <color theme="1"/>
        <rFont val="Calibri"/>
        <family val="2"/>
        <scheme val="minor"/>
      </rPr>
      <t xml:space="preserve">All devices at the workstation should be powered by power management surge protectors to eliminate parasitic loads when the space is unoccupied.
</t>
    </r>
    <r>
      <rPr>
        <b/>
        <sz val="9"/>
        <color theme="1"/>
        <rFont val="Calibri"/>
        <family val="2"/>
        <scheme val="minor"/>
      </rPr>
      <t xml:space="preserve">
Printers, Copiers, Scanners, Fax Machines:</t>
    </r>
    <r>
      <rPr>
        <sz val="9"/>
        <color theme="1"/>
        <rFont val="Calibri"/>
        <family val="2"/>
        <scheme val="minor"/>
      </rPr>
      <t xml:space="preserve">
Personal office equipment should be consolidated into shared multifunction devices in print and copy rooms.
</t>
    </r>
    <r>
      <rPr>
        <b/>
        <sz val="9"/>
        <color theme="1"/>
        <rFont val="Calibri"/>
        <family val="2"/>
        <scheme val="minor"/>
      </rPr>
      <t>Miscellaneous Items:</t>
    </r>
    <r>
      <rPr>
        <sz val="9"/>
        <color theme="1"/>
        <rFont val="Calibri"/>
        <family val="2"/>
        <scheme val="minor"/>
      </rPr>
      <t xml:space="preserve">
Items not listed above should be eliminated from workstations. If they are critical, a valid business case must be made for their continued use. If allowed, these devices should be among the most energy efficient in the ENERGY STAR and EPEAT databases. If the type of device is not listed in the databases, the responsible party should work with the manufacturers to procure the most efficient equipment. If allowed, these devices should be turned off during unoccupied hours. The equipment should be powered down through manual control and through the power management surge protector.</t>
    </r>
  </si>
  <si>
    <t>The design team should specify the most efficient elevators available. The elevators should feature occupancy-controlled lighting and ventilation. Other devices should be among the most energy efficient in the ENERGY STAR and EPEAT databases. If the type of device is not listed in the databases, the responsible party should work with the manufacturers to procure the most efficient equipment. These devices should be turned off during unoccupied hours. The equipment should be powered down through manual control and through power management devices such as electrical outlet timers or occupancy sensors.</t>
  </si>
  <si>
    <r>
      <rPr>
        <b/>
        <sz val="10"/>
        <color theme="1"/>
        <rFont val="Calibri"/>
        <family val="2"/>
        <scheme val="minor"/>
      </rPr>
      <t xml:space="preserve">All Equipment:
</t>
    </r>
    <r>
      <rPr>
        <sz val="10"/>
        <color theme="1"/>
        <rFont val="Calibri"/>
        <family val="2"/>
        <scheme val="minor"/>
      </rPr>
      <t>Replace aging, inefficient equipment with the most efficient possible ENERGY STAR and EPEAT equipment.</t>
    </r>
    <r>
      <rPr>
        <b/>
        <sz val="10"/>
        <color theme="1"/>
        <rFont val="Calibri"/>
        <family val="2"/>
        <scheme val="minor"/>
      </rPr>
      <t xml:space="preserve">
Refrigerators and Freezers:</t>
    </r>
    <r>
      <rPr>
        <sz val="10"/>
        <color theme="1"/>
        <rFont val="Calibri"/>
        <family val="2"/>
        <scheme val="minor"/>
      </rPr>
      <t xml:space="preserve">
Glass front refrigerators and freezers should be replaced with solid front refrigerators and freezers.  Mini-refrigerators or freezers should be consolidated into a single, full-size refrigerator or freezer.  
</t>
    </r>
    <r>
      <rPr>
        <b/>
        <sz val="10"/>
        <color theme="1"/>
        <rFont val="Calibri"/>
        <family val="2"/>
        <scheme val="minor"/>
      </rPr>
      <t xml:space="preserve">
Power Management:</t>
    </r>
    <r>
      <rPr>
        <sz val="10"/>
        <color theme="1"/>
        <rFont val="Calibri"/>
        <family val="2"/>
        <scheme val="minor"/>
      </rPr>
      <t xml:space="preserve">
Electrical switches should be provided to disconnect power to the devices during nonbusiness hours.
</t>
    </r>
    <r>
      <rPr>
        <b/>
        <sz val="10"/>
        <color theme="1"/>
        <rFont val="Calibri"/>
        <family val="2"/>
        <scheme val="minor"/>
      </rPr>
      <t>Outside Vendors:</t>
    </r>
    <r>
      <rPr>
        <sz val="10"/>
        <color theme="1"/>
        <rFont val="Calibri"/>
        <family val="2"/>
        <scheme val="minor"/>
      </rPr>
      <t xml:space="preserve">
If operated by an external vendor, include contractual requirements for operator to disconnect power to all nonessential equipment.  
</t>
    </r>
    <r>
      <rPr>
        <b/>
        <sz val="10"/>
        <color theme="1"/>
        <rFont val="Calibri"/>
        <family val="2"/>
        <scheme val="minor"/>
      </rPr>
      <t xml:space="preserve">
Miscellaneous Items:</t>
    </r>
    <r>
      <rPr>
        <sz val="10"/>
        <color theme="1"/>
        <rFont val="Calibri"/>
        <family val="2"/>
        <scheme val="minor"/>
      </rPr>
      <t xml:space="preserve">
The devices should be among the most energy efficient in the ENERGY STAR and EPEAT databases. If the type of device is not listed in the databases, the responsible party should work with the manufacturers to procure the most efficient equipment. These devices should be turned off during unoccupied hours. The equipment should be powered down through manual control and through power management devices such as electrical outlet timers or occupancy sensors. </t>
    </r>
  </si>
  <si>
    <t xml:space="preserve">The devices should be among the most energy efficient in the ENERGY STAR and EPEAT databases. If the type of device is not listed in the databases, the responsible party should work with the manufacturers to procure the most efficient equipment. These devices should be turned off during unoccupied hours. The equipment should be powered down through manual control and through power management devices such as electrical outlet timers or occupancy sensors. </t>
  </si>
  <si>
    <t>The devices should be among the most energy efficient in the ENERGY STAR and EPEAT databases. If the type of device is not listed in the databases, the responsible party should work with the manufacturers to procure the most efficient equipment. These devices should be turned off during unoccupied hours. The equipment should be powered down through manual control and through power management devices such as electrical outlet timers or occupancy sensors. Vending machines should be delamped. Coolers should be removed or disconnected from drinking fountains.</t>
  </si>
  <si>
    <r>
      <t>The devices should be among the most energy efficient in the ENERGY STAR</t>
    </r>
    <r>
      <rPr>
        <sz val="10"/>
        <color theme="1"/>
        <rFont val="Calibri"/>
        <family val="2"/>
      </rPr>
      <t xml:space="preserve"> and EPEAT databases. If the type of device is not listed in the databases, the responsible party should work with the manufacturers to procure the most efficient equipment. These devices should be turned off during unoccupied hours. The equipment should be powered down through manual control and through power management devices such as electrical outlet timers or occupancy sensors.</t>
    </r>
  </si>
  <si>
    <r>
      <rPr>
        <b/>
        <sz val="9"/>
        <color theme="1"/>
        <rFont val="Calibri"/>
        <family val="2"/>
        <scheme val="minor"/>
      </rPr>
      <t>Computers and Monitors:</t>
    </r>
    <r>
      <rPr>
        <sz val="9"/>
        <color theme="1"/>
        <rFont val="Calibri"/>
        <family val="2"/>
        <scheme val="minor"/>
      </rPr>
      <t xml:space="preserve">
Desktop computers should be replaced with 30-W maximum laptop computers. Computer screensavers should be disabled and the power option settings enabled to go into standby after 15 minutes of idle time. All CRT monitors and fluorescent backlit LCD monitors should be replaced with 20-W maximum LED backlit LCD monitors.  
</t>
    </r>
    <r>
      <rPr>
        <b/>
        <sz val="9"/>
        <color theme="1"/>
        <rFont val="Calibri"/>
        <family val="2"/>
        <scheme val="minor"/>
      </rPr>
      <t>Printers, Copiers, Scanners, Fax Machines:</t>
    </r>
    <r>
      <rPr>
        <sz val="9"/>
        <color theme="1"/>
        <rFont val="Calibri"/>
        <family val="2"/>
        <scheme val="minor"/>
      </rPr>
      <t xml:space="preserve">
Printers, copiers, scanners, and fax machines should be consolidated into shared multifunction devices.
</t>
    </r>
    <r>
      <rPr>
        <b/>
        <sz val="9"/>
        <color theme="1"/>
        <rFont val="Calibri"/>
        <family val="2"/>
        <scheme val="minor"/>
      </rPr>
      <t xml:space="preserve">
Multi-Function Devices:</t>
    </r>
    <r>
      <rPr>
        <sz val="9"/>
        <color theme="1"/>
        <rFont val="Calibri"/>
        <family val="2"/>
        <scheme val="minor"/>
      </rPr>
      <t xml:space="preserve">
Each multifunction device should serve at least 60 occupants. The power option settings should be enabled to go into standby after 15 minutes of idle time
</t>
    </r>
    <r>
      <rPr>
        <b/>
        <sz val="9"/>
        <color theme="1"/>
        <rFont val="Calibri"/>
        <family val="2"/>
        <scheme val="minor"/>
      </rPr>
      <t>Miscellaneous Items:</t>
    </r>
    <r>
      <rPr>
        <sz val="9"/>
        <color theme="1"/>
        <rFont val="Calibri"/>
        <family val="2"/>
        <scheme val="minor"/>
      </rPr>
      <t xml:space="preserve">
Additional devices should be among the most energy efficient in the ENERGY STAR and EPEAT databases. If the type of device is not listed in the databases, the responsible party should work with the manufacturers to procure the most efficient equipment. These devices should be turned off during unoccupied hours. The equipment should be powered down through manual control and through power management devices such as electrical outlet timers or occupancy sensors. </t>
    </r>
  </si>
  <si>
    <t>Educate employees about the impacts of turning off equipment when it is not in use</t>
  </si>
  <si>
    <t>Implement a hot aisle/cold aisle configuration</t>
  </si>
  <si>
    <t>Replace glass front refrigerators with similarly sized solid-door refrigerators</t>
  </si>
  <si>
    <r>
      <t xml:space="preserve">600 kWh/year </t>
    </r>
    <r>
      <rPr>
        <sz val="11"/>
        <rFont val="Calibri"/>
        <family val="2"/>
        <scheme val="minor"/>
      </rPr>
      <t>for every glass front refrigerator that is replaced</t>
    </r>
  </si>
  <si>
    <t>Annual Energy Use (kWh)*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</si>
</sst>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quot;$&quot;#,##0"/>
  </numFmts>
  <fonts count="18" x14ac:knownFonts="1">
    <font>
      <sz val="11"/>
      <color theme="1"/>
      <name val="Calibri"/>
      <family val="2"/>
      <scheme val="minor"/>
    </font>
    <font>
      <b/>
      <sz val="11"/>
      <color theme="1"/>
      <name val="Calibri"/>
      <family val="2"/>
      <scheme val="minor"/>
    </font>
    <font>
      <sz val="11"/>
      <color theme="1"/>
      <name val="Wingdings"/>
      <charset val="2"/>
    </font>
    <font>
      <b/>
      <sz val="11"/>
      <name val="Calibri"/>
      <family val="2"/>
      <scheme val="minor"/>
    </font>
    <font>
      <vertAlign val="superscript"/>
      <sz val="11"/>
      <color theme="1"/>
      <name val="Calibri"/>
      <family val="2"/>
      <scheme val="minor"/>
    </font>
    <font>
      <sz val="11"/>
      <name val="Calibri"/>
      <family val="2"/>
      <scheme val="minor"/>
    </font>
    <font>
      <u/>
      <sz val="11"/>
      <name val="Calibri"/>
      <family val="2"/>
      <scheme val="minor"/>
    </font>
    <font>
      <sz val="11"/>
      <color theme="1"/>
      <name val="Calibri"/>
      <family val="2"/>
    </font>
    <font>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10"/>
      <color theme="1"/>
      <name val="Calibri"/>
      <family val="2"/>
    </font>
    <font>
      <u/>
      <sz val="11"/>
      <color theme="10"/>
      <name val="Calibri"/>
      <family val="2"/>
    </font>
    <font>
      <b/>
      <sz val="11"/>
      <color theme="0"/>
      <name val="Calibri"/>
      <family val="2"/>
      <scheme val="minor"/>
    </font>
    <font>
      <b/>
      <sz val="16"/>
      <color theme="0"/>
      <name val="Calibri"/>
      <family val="2"/>
      <scheme val="minor"/>
    </font>
    <font>
      <vertAlign val="superscript"/>
      <sz val="11"/>
      <name val="Calibri"/>
      <family val="2"/>
      <scheme val="minor"/>
    </font>
    <font>
      <b/>
      <sz val="12"/>
      <color theme="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0079C1"/>
        <bgColor indexed="64"/>
      </patternFill>
    </fill>
    <fill>
      <patternFill patternType="solid">
        <fgColor rgb="FFFFC425"/>
        <bgColor indexed="64"/>
      </patternFill>
    </fill>
    <fill>
      <patternFill patternType="solid">
        <fgColor rgb="FF0070C0"/>
        <bgColor indexed="64"/>
      </patternFill>
    </fill>
  </fills>
  <borders count="75">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theme="0"/>
      </right>
      <top style="medium">
        <color indexed="64"/>
      </top>
      <bottom/>
      <diagonal/>
    </border>
    <border>
      <left style="thin">
        <color theme="0"/>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thin">
        <color theme="0"/>
      </left>
      <right/>
      <top style="medium">
        <color indexed="64"/>
      </top>
      <bottom/>
      <diagonal/>
    </border>
    <border>
      <left/>
      <right style="thin">
        <color theme="0"/>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3" fillId="0" borderId="0" applyNumberFormat="0" applyFill="0" applyBorder="0" applyAlignment="0" applyProtection="0">
      <alignment vertical="top"/>
      <protection locked="0"/>
    </xf>
  </cellStyleXfs>
  <cellXfs count="235">
    <xf numFmtId="0" fontId="0" fillId="0" borderId="0" xfId="0"/>
    <xf numFmtId="0" fontId="0" fillId="0" borderId="0" xfId="0" applyProtection="1">
      <protection hidden="1"/>
    </xf>
    <xf numFmtId="0" fontId="1" fillId="0" borderId="0" xfId="0" applyFont="1" applyAlignment="1" applyProtection="1">
      <alignment horizontal="left" vertical="center" wrapText="1"/>
      <protection hidden="1"/>
    </xf>
    <xf numFmtId="0" fontId="13" fillId="0" borderId="0" xfId="1" applyAlignment="1" applyProtection="1">
      <alignment horizontal="left" vertical="center" wrapText="1"/>
      <protection hidden="1"/>
    </xf>
    <xf numFmtId="0" fontId="14" fillId="5" borderId="43" xfId="0" applyFont="1" applyFill="1" applyBorder="1" applyAlignment="1" applyProtection="1">
      <alignment horizontal="center" vertical="center"/>
      <protection hidden="1"/>
    </xf>
    <xf numFmtId="0" fontId="14" fillId="5" borderId="23" xfId="0" applyFont="1" applyFill="1" applyBorder="1" applyAlignment="1" applyProtection="1">
      <alignment horizontal="center" vertical="center"/>
      <protection hidden="1"/>
    </xf>
    <xf numFmtId="0" fontId="14" fillId="7" borderId="24" xfId="0" applyFont="1" applyFill="1" applyBorder="1" applyAlignment="1" applyProtection="1">
      <alignment horizontal="center" vertical="center"/>
      <protection hidden="1"/>
    </xf>
    <xf numFmtId="0" fontId="0" fillId="3" borderId="7" xfId="0" applyFill="1" applyBorder="1" applyAlignment="1" applyProtection="1">
      <alignment vertical="center" textRotation="90"/>
      <protection hidden="1"/>
    </xf>
    <xf numFmtId="0" fontId="0" fillId="3" borderId="5" xfId="0" applyFill="1" applyBorder="1" applyAlignment="1" applyProtection="1">
      <alignment vertical="center" textRotation="90"/>
      <protection hidden="1"/>
    </xf>
    <xf numFmtId="0" fontId="0" fillId="3" borderId="17" xfId="0" applyFill="1" applyBorder="1" applyAlignment="1" applyProtection="1">
      <alignment vertical="center" textRotation="90"/>
      <protection hidden="1"/>
    </xf>
    <xf numFmtId="0" fontId="0" fillId="3" borderId="0" xfId="0" applyFill="1" applyBorder="1" applyAlignment="1" applyProtection="1">
      <alignment vertical="center" textRotation="90"/>
      <protection hidden="1"/>
    </xf>
    <xf numFmtId="0" fontId="0" fillId="3" borderId="20" xfId="0" applyFill="1" applyBorder="1" applyAlignment="1" applyProtection="1">
      <alignment vertical="center" textRotation="90"/>
      <protection hidden="1"/>
    </xf>
    <xf numFmtId="0" fontId="0" fillId="0" borderId="37" xfId="0" applyBorder="1" applyProtection="1">
      <protection locked="0"/>
    </xf>
    <xf numFmtId="0" fontId="0" fillId="0" borderId="28" xfId="0" applyBorder="1" applyProtection="1">
      <protection locked="0"/>
    </xf>
    <xf numFmtId="0" fontId="0" fillId="0" borderId="51" xfId="0" applyBorder="1" applyProtection="1">
      <protection locked="0"/>
    </xf>
    <xf numFmtId="0" fontId="0" fillId="0" borderId="10" xfId="0" applyBorder="1" applyProtection="1">
      <protection locked="0"/>
    </xf>
    <xf numFmtId="0" fontId="0" fillId="0" borderId="43" xfId="0" applyBorder="1" applyProtection="1">
      <protection locked="0"/>
    </xf>
    <xf numFmtId="0" fontId="0" fillId="0" borderId="27" xfId="0" applyBorder="1" applyProtection="1">
      <protection locked="0"/>
    </xf>
    <xf numFmtId="0" fontId="0" fillId="0" borderId="42" xfId="0" applyBorder="1" applyProtection="1">
      <protection locked="0"/>
    </xf>
    <xf numFmtId="0" fontId="0" fillId="0" borderId="13" xfId="0" applyBorder="1" applyProtection="1">
      <protection locked="0"/>
    </xf>
    <xf numFmtId="0" fontId="0" fillId="0" borderId="53" xfId="0" applyBorder="1" applyProtection="1">
      <protection locked="0"/>
    </xf>
    <xf numFmtId="0" fontId="0" fillId="0" borderId="30" xfId="0" applyBorder="1" applyProtection="1">
      <protection locked="0"/>
    </xf>
    <xf numFmtId="0" fontId="0" fillId="0" borderId="2" xfId="0" applyBorder="1" applyProtection="1">
      <protection locked="0"/>
    </xf>
    <xf numFmtId="0" fontId="0" fillId="0" borderId="21" xfId="0" applyBorder="1" applyProtection="1">
      <protection locked="0"/>
    </xf>
    <xf numFmtId="0" fontId="0" fillId="0" borderId="23" xfId="0" applyBorder="1" applyProtection="1">
      <protection locked="0"/>
    </xf>
    <xf numFmtId="0" fontId="0" fillId="0" borderId="13"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27" xfId="0" applyBorder="1" applyAlignment="1" applyProtection="1">
      <alignment vertical="center" wrapText="1"/>
      <protection locked="0"/>
    </xf>
    <xf numFmtId="0" fontId="0" fillId="0" borderId="28" xfId="0" applyBorder="1" applyAlignment="1" applyProtection="1">
      <alignment vertical="center" wrapText="1"/>
      <protection locked="0"/>
    </xf>
    <xf numFmtId="0" fontId="0" fillId="0" borderId="47" xfId="0" applyBorder="1" applyAlignment="1" applyProtection="1">
      <alignment vertical="center" wrapText="1"/>
      <protection locked="0"/>
    </xf>
    <xf numFmtId="0" fontId="0" fillId="0" borderId="50" xfId="0" applyBorder="1" applyAlignment="1" applyProtection="1">
      <alignment vertical="center" wrapText="1"/>
      <protection locked="0"/>
    </xf>
    <xf numFmtId="0" fontId="0" fillId="0" borderId="48" xfId="0" applyBorder="1" applyAlignment="1" applyProtection="1">
      <alignment vertical="center" wrapText="1"/>
      <protection locked="0"/>
    </xf>
    <xf numFmtId="0" fontId="0" fillId="0" borderId="52" xfId="0" applyBorder="1" applyAlignment="1" applyProtection="1">
      <alignment vertical="center" wrapText="1"/>
      <protection locked="0"/>
    </xf>
    <xf numFmtId="0" fontId="2" fillId="0" borderId="37"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0" fillId="0" borderId="49" xfId="0" applyBorder="1" applyProtection="1">
      <protection locked="0"/>
    </xf>
    <xf numFmtId="0" fontId="0" fillId="0" borderId="50" xfId="0" applyBorder="1" applyProtection="1">
      <protection locked="0"/>
    </xf>
    <xf numFmtId="0" fontId="2" fillId="0" borderId="26"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0" fillId="0" borderId="48" xfId="0" applyBorder="1" applyProtection="1">
      <protection locked="0"/>
    </xf>
    <xf numFmtId="0" fontId="2" fillId="0" borderId="42"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0" fillId="0" borderId="47" xfId="0" applyBorder="1" applyProtection="1">
      <protection locked="0"/>
    </xf>
    <xf numFmtId="0" fontId="0" fillId="0" borderId="52" xfId="0" applyBorder="1" applyProtection="1">
      <protection locked="0"/>
    </xf>
    <xf numFmtId="0" fontId="2" fillId="0" borderId="54" xfId="0" applyFont="1" applyBorder="1" applyAlignment="1" applyProtection="1">
      <alignment horizontal="center" vertical="center"/>
      <protection locked="0"/>
    </xf>
    <xf numFmtId="0" fontId="0" fillId="0" borderId="55" xfId="0" applyBorder="1" applyAlignment="1" applyProtection="1">
      <alignment vertical="center" wrapText="1"/>
      <protection locked="0"/>
    </xf>
    <xf numFmtId="0" fontId="0" fillId="0" borderId="35" xfId="0" applyBorder="1" applyAlignment="1" applyProtection="1">
      <alignment vertical="center" wrapText="1"/>
      <protection locked="0"/>
    </xf>
    <xf numFmtId="0" fontId="0" fillId="0" borderId="45" xfId="0" applyBorder="1" applyAlignment="1" applyProtection="1">
      <alignment vertical="center" wrapText="1"/>
      <protection locked="0"/>
    </xf>
    <xf numFmtId="0" fontId="0" fillId="0" borderId="44" xfId="0" applyBorder="1" applyAlignment="1" applyProtection="1">
      <alignment vertical="center" wrapText="1"/>
      <protection locked="0"/>
    </xf>
    <xf numFmtId="0" fontId="0" fillId="0" borderId="56" xfId="0" applyBorder="1" applyAlignment="1" applyProtection="1">
      <alignment vertical="center" wrapText="1"/>
      <protection locked="0"/>
    </xf>
    <xf numFmtId="0" fontId="0" fillId="4" borderId="0" xfId="0" applyFill="1" applyProtection="1">
      <protection hidden="1"/>
    </xf>
    <xf numFmtId="0" fontId="2" fillId="0" borderId="14"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3" fontId="0" fillId="0" borderId="46" xfId="0" applyNumberFormat="1" applyFont="1" applyBorder="1" applyAlignment="1" applyProtection="1">
      <alignment horizontal="left" vertical="center"/>
      <protection locked="0"/>
    </xf>
    <xf numFmtId="3" fontId="0" fillId="0" borderId="12" xfId="0" applyNumberFormat="1" applyFont="1" applyBorder="1" applyAlignment="1" applyProtection="1">
      <alignment horizontal="left" vertical="center"/>
      <protection locked="0"/>
    </xf>
    <xf numFmtId="3" fontId="0" fillId="0" borderId="64" xfId="0" applyNumberFormat="1" applyFont="1" applyBorder="1" applyAlignment="1" applyProtection="1">
      <alignment horizontal="left" vertical="center"/>
      <protection locked="0"/>
    </xf>
    <xf numFmtId="3" fontId="0" fillId="0" borderId="61" xfId="0" applyNumberFormat="1" applyFont="1" applyBorder="1" applyAlignment="1" applyProtection="1">
      <alignment horizontal="left" vertical="center"/>
      <protection locked="0"/>
    </xf>
    <xf numFmtId="0" fontId="0" fillId="0" borderId="0" xfId="0" applyProtection="1"/>
    <xf numFmtId="0" fontId="1" fillId="0" borderId="0" xfId="0" applyFont="1" applyProtection="1"/>
    <xf numFmtId="0" fontId="1" fillId="0" borderId="0" xfId="0" applyFont="1" applyAlignment="1" applyProtection="1">
      <alignment vertical="center" wrapText="1"/>
    </xf>
    <xf numFmtId="0" fontId="0" fillId="0" borderId="0" xfId="0" applyAlignment="1" applyProtection="1">
      <alignment wrapText="1"/>
    </xf>
    <xf numFmtId="0" fontId="5" fillId="0" borderId="28" xfId="0" quotePrefix="1" applyFont="1" applyBorder="1" applyAlignment="1" applyProtection="1">
      <alignment horizontal="center" vertical="center"/>
    </xf>
    <xf numFmtId="0" fontId="0" fillId="4" borderId="0" xfId="0" applyFill="1" applyProtection="1"/>
    <xf numFmtId="0" fontId="0" fillId="0" borderId="0" xfId="0" applyProtection="1">
      <protection locked="0"/>
    </xf>
    <xf numFmtId="0" fontId="5" fillId="0" borderId="0" xfId="0" applyFont="1" applyProtection="1">
      <protection locked="0"/>
    </xf>
    <xf numFmtId="164" fontId="0" fillId="0" borderId="0" xfId="0" applyNumberFormat="1" applyAlignment="1" applyProtection="1">
      <alignment horizontal="center" vertical="center"/>
    </xf>
    <xf numFmtId="0" fontId="0" fillId="0" borderId="0" xfId="0" applyBorder="1" applyAlignment="1" applyProtection="1">
      <alignment horizontal="center" vertical="top" wrapText="1"/>
    </xf>
    <xf numFmtId="0" fontId="0" fillId="0" borderId="0" xfId="0" applyFill="1" applyAlignment="1" applyProtection="1">
      <alignment horizontal="left" vertical="center" wrapText="1"/>
    </xf>
    <xf numFmtId="0" fontId="0" fillId="0" borderId="28" xfId="0" applyBorder="1" applyAlignment="1" applyProtection="1">
      <alignment horizontal="right" vertical="center"/>
    </xf>
    <xf numFmtId="3" fontId="0" fillId="0" borderId="68" xfId="0" applyNumberFormat="1" applyBorder="1" applyAlignment="1" applyProtection="1">
      <alignment horizontal="center" vertical="center"/>
    </xf>
    <xf numFmtId="0" fontId="0" fillId="0" borderId="10" xfId="0" applyBorder="1" applyAlignment="1" applyProtection="1">
      <alignment horizontal="right" vertical="center"/>
    </xf>
    <xf numFmtId="0" fontId="5" fillId="0" borderId="10" xfId="0" quotePrefix="1" applyFont="1" applyBorder="1" applyAlignment="1" applyProtection="1">
      <alignment horizontal="center" vertical="center"/>
    </xf>
    <xf numFmtId="3" fontId="0" fillId="0" borderId="36" xfId="0" applyNumberFormat="1" applyBorder="1" applyAlignment="1" applyProtection="1">
      <alignment horizontal="center" vertical="center"/>
    </xf>
    <xf numFmtId="0" fontId="0" fillId="0" borderId="30" xfId="0" applyBorder="1" applyAlignment="1" applyProtection="1">
      <alignment horizontal="right" vertical="center"/>
    </xf>
    <xf numFmtId="0" fontId="5" fillId="0" borderId="30" xfId="0" quotePrefix="1" applyFont="1" applyBorder="1" applyAlignment="1" applyProtection="1">
      <alignment horizontal="center" vertical="center"/>
    </xf>
    <xf numFmtId="3" fontId="0" fillId="0" borderId="69" xfId="0" applyNumberFormat="1" applyBorder="1" applyAlignment="1" applyProtection="1">
      <alignment horizontal="center" vertical="center"/>
    </xf>
    <xf numFmtId="0" fontId="0" fillId="0" borderId="27" xfId="0" applyBorder="1" applyAlignment="1" applyProtection="1">
      <alignment horizontal="right" vertical="center"/>
    </xf>
    <xf numFmtId="0" fontId="5" fillId="0" borderId="27" xfId="0" quotePrefix="1" applyFont="1" applyBorder="1" applyAlignment="1" applyProtection="1">
      <alignment horizontal="center" vertical="center"/>
    </xf>
    <xf numFmtId="3" fontId="0" fillId="0" borderId="41" xfId="0" applyNumberFormat="1" applyBorder="1" applyAlignment="1" applyProtection="1">
      <alignment horizontal="center" vertical="center"/>
    </xf>
    <xf numFmtId="0" fontId="1" fillId="4" borderId="0" xfId="0" applyFont="1" applyFill="1" applyBorder="1" applyAlignment="1" applyProtection="1">
      <alignment horizontal="center" vertical="center" wrapText="1"/>
    </xf>
    <xf numFmtId="0" fontId="6" fillId="4" borderId="0" xfId="0" applyFont="1" applyFill="1" applyBorder="1" applyAlignment="1" applyProtection="1">
      <alignment horizontal="center" vertical="center"/>
    </xf>
    <xf numFmtId="0" fontId="5" fillId="4" borderId="0" xfId="0" applyFont="1" applyFill="1" applyBorder="1" applyAlignment="1" applyProtection="1">
      <alignment horizontal="left" vertical="center"/>
    </xf>
    <xf numFmtId="0" fontId="0" fillId="0" borderId="0" xfId="0" applyFill="1" applyAlignment="1" applyProtection="1">
      <alignment horizontal="center" vertical="center" wrapText="1"/>
      <protection locked="0"/>
    </xf>
    <xf numFmtId="164" fontId="0" fillId="0" borderId="0" xfId="0" applyNumberFormat="1" applyAlignment="1" applyProtection="1">
      <alignment horizontal="center" vertical="center"/>
      <protection locked="0"/>
    </xf>
    <xf numFmtId="0" fontId="0" fillId="3" borderId="4" xfId="0" applyFill="1" applyBorder="1" applyAlignment="1" applyProtection="1">
      <alignment vertical="center" textRotation="90"/>
    </xf>
    <xf numFmtId="0" fontId="0" fillId="3" borderId="7" xfId="0" applyFill="1" applyBorder="1" applyAlignment="1" applyProtection="1">
      <alignment vertical="center" textRotation="90"/>
    </xf>
    <xf numFmtId="0" fontId="0" fillId="3" borderId="0" xfId="0" applyFill="1" applyBorder="1" applyAlignment="1" applyProtection="1">
      <alignment vertical="center" textRotation="90"/>
    </xf>
    <xf numFmtId="0" fontId="0" fillId="3" borderId="17" xfId="0" applyFill="1" applyBorder="1" applyAlignment="1" applyProtection="1">
      <alignment vertical="center" textRotation="90"/>
    </xf>
    <xf numFmtId="0" fontId="0" fillId="3" borderId="20" xfId="0" applyFill="1" applyBorder="1" applyAlignment="1" applyProtection="1">
      <alignment vertical="center" textRotation="90"/>
    </xf>
    <xf numFmtId="0" fontId="0" fillId="0" borderId="3" xfId="0" applyBorder="1" applyProtection="1">
      <protection locked="0" hidden="1"/>
    </xf>
    <xf numFmtId="0" fontId="0" fillId="0" borderId="29" xfId="0" applyBorder="1" applyProtection="1">
      <protection locked="0" hidden="1"/>
    </xf>
    <xf numFmtId="0" fontId="0" fillId="0" borderId="22" xfId="0" applyBorder="1" applyProtection="1">
      <protection locked="0" hidden="1"/>
    </xf>
    <xf numFmtId="0" fontId="0" fillId="0" borderId="39" xfId="0" applyBorder="1" applyProtection="1">
      <protection locked="0" hidden="1"/>
    </xf>
    <xf numFmtId="0" fontId="0" fillId="0" borderId="24" xfId="0" applyBorder="1" applyProtection="1">
      <protection locked="0" hidden="1"/>
    </xf>
    <xf numFmtId="0" fontId="0" fillId="6" borderId="4" xfId="0" applyFill="1" applyBorder="1" applyProtection="1"/>
    <xf numFmtId="0" fontId="0" fillId="6" borderId="7" xfId="0" applyFill="1" applyBorder="1" applyProtection="1"/>
    <xf numFmtId="0" fontId="0" fillId="6" borderId="5" xfId="0" applyFill="1" applyBorder="1" applyProtection="1"/>
    <xf numFmtId="0" fontId="0" fillId="0" borderId="30" xfId="0" applyBorder="1" applyAlignment="1" applyProtection="1">
      <alignment vertical="center" wrapText="1"/>
      <protection locked="0"/>
    </xf>
    <xf numFmtId="0" fontId="0" fillId="0" borderId="73" xfId="0" applyBorder="1" applyProtection="1">
      <protection locked="0"/>
    </xf>
    <xf numFmtId="0" fontId="0" fillId="0" borderId="74" xfId="0" applyBorder="1" applyProtection="1">
      <protection locked="0" hidden="1"/>
    </xf>
    <xf numFmtId="0" fontId="0" fillId="0" borderId="0" xfId="0" applyAlignment="1" applyProtection="1">
      <alignment horizontal="left" vertical="center" wrapText="1"/>
      <protection hidden="1"/>
    </xf>
    <xf numFmtId="0" fontId="8" fillId="0" borderId="18" xfId="0" applyFont="1" applyBorder="1" applyAlignment="1" applyProtection="1">
      <alignment horizontal="left" vertical="center" wrapText="1"/>
      <protection hidden="1"/>
    </xf>
    <xf numFmtId="0" fontId="8" fillId="0" borderId="33" xfId="0" applyFont="1" applyBorder="1" applyAlignment="1" applyProtection="1">
      <alignment horizontal="left" vertical="center" wrapText="1"/>
      <protection hidden="1"/>
    </xf>
    <xf numFmtId="0" fontId="8" fillId="0" borderId="6" xfId="0" applyFont="1" applyBorder="1" applyAlignment="1" applyProtection="1">
      <alignment horizontal="left" vertical="center" wrapText="1"/>
      <protection hidden="1"/>
    </xf>
    <xf numFmtId="0" fontId="15" fillId="5" borderId="0" xfId="0" applyFont="1" applyFill="1" applyAlignment="1" applyProtection="1">
      <alignment horizontal="center" vertical="center"/>
      <protection hidden="1"/>
    </xf>
    <xf numFmtId="0" fontId="10" fillId="0" borderId="18" xfId="0" applyFont="1" applyBorder="1" applyAlignment="1" applyProtection="1">
      <alignment horizontal="left" vertical="center" wrapText="1"/>
      <protection hidden="1"/>
    </xf>
    <xf numFmtId="0" fontId="10" fillId="0" borderId="33" xfId="0" applyFont="1" applyBorder="1" applyAlignment="1" applyProtection="1">
      <alignment horizontal="left" vertical="center" wrapText="1"/>
      <protection hidden="1"/>
    </xf>
    <xf numFmtId="0" fontId="10" fillId="0" borderId="6" xfId="0" applyFont="1" applyBorder="1" applyAlignment="1" applyProtection="1">
      <alignment horizontal="left" vertical="center" wrapText="1"/>
      <protection hidden="1"/>
    </xf>
    <xf numFmtId="0" fontId="1" fillId="6" borderId="57" xfId="0" applyFont="1" applyFill="1" applyBorder="1" applyAlignment="1" applyProtection="1">
      <alignment horizontal="center" vertical="center" textRotation="90" wrapText="1"/>
    </xf>
    <xf numFmtId="0" fontId="1" fillId="6" borderId="59" xfId="0" applyFont="1" applyFill="1" applyBorder="1" applyAlignment="1" applyProtection="1">
      <alignment horizontal="center" vertical="center" textRotation="90" wrapText="1"/>
    </xf>
    <xf numFmtId="0" fontId="1" fillId="6" borderId="58" xfId="0" applyFont="1" applyFill="1" applyBorder="1" applyAlignment="1" applyProtection="1">
      <alignment horizontal="center" vertical="center" textRotation="90" wrapText="1"/>
    </xf>
    <xf numFmtId="0" fontId="1" fillId="6" borderId="8" xfId="0" applyFont="1" applyFill="1" applyBorder="1" applyAlignment="1" applyProtection="1">
      <alignment horizontal="center" vertical="center" textRotation="90"/>
    </xf>
    <xf numFmtId="0" fontId="1" fillId="6" borderId="25" xfId="0" applyFont="1" applyFill="1" applyBorder="1" applyAlignment="1" applyProtection="1">
      <alignment horizontal="center" vertical="center" textRotation="90"/>
    </xf>
    <xf numFmtId="0" fontId="1" fillId="6" borderId="26" xfId="0" applyFont="1" applyFill="1" applyBorder="1" applyAlignment="1" applyProtection="1">
      <alignment horizontal="center" vertical="center" textRotation="90"/>
    </xf>
    <xf numFmtId="0" fontId="1" fillId="6" borderId="16" xfId="0" applyFont="1" applyFill="1" applyBorder="1" applyAlignment="1" applyProtection="1">
      <alignment horizontal="center" vertical="center" textRotation="90" wrapText="1"/>
    </xf>
    <xf numFmtId="0" fontId="1" fillId="6" borderId="32" xfId="0" applyFont="1" applyFill="1" applyBorder="1" applyAlignment="1" applyProtection="1">
      <alignment horizontal="center" vertical="center" textRotation="90" wrapText="1"/>
    </xf>
    <xf numFmtId="0" fontId="1" fillId="6" borderId="19" xfId="0" applyFont="1" applyFill="1" applyBorder="1" applyAlignment="1" applyProtection="1">
      <alignment horizontal="center" vertical="center" textRotation="90" wrapText="1"/>
    </xf>
    <xf numFmtId="0" fontId="8" fillId="4" borderId="20" xfId="0" applyFont="1" applyFill="1" applyBorder="1" applyAlignment="1" applyProtection="1">
      <alignment horizontal="center" wrapText="1"/>
      <protection hidden="1"/>
    </xf>
    <xf numFmtId="0" fontId="0" fillId="0" borderId="0" xfId="0" applyAlignment="1" applyProtection="1">
      <alignment horizontal="left" vertical="center" wrapText="1"/>
      <protection hidden="1"/>
    </xf>
    <xf numFmtId="0" fontId="1" fillId="2" borderId="42" xfId="0" applyFont="1" applyFill="1" applyBorder="1" applyAlignment="1" applyProtection="1">
      <alignment horizontal="center" vertical="center" wrapText="1"/>
      <protection hidden="1"/>
    </xf>
    <xf numFmtId="0" fontId="1" fillId="2" borderId="2"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wrapText="1"/>
      <protection hidden="1"/>
    </xf>
    <xf numFmtId="0" fontId="1" fillId="2" borderId="44" xfId="0" applyFont="1" applyFill="1" applyBorder="1" applyAlignment="1" applyProtection="1">
      <alignment horizontal="center" vertical="center"/>
      <protection hidden="1"/>
    </xf>
    <xf numFmtId="0" fontId="1" fillId="2" borderId="45" xfId="0" applyFont="1" applyFill="1" applyBorder="1" applyAlignment="1" applyProtection="1">
      <alignment horizontal="center" vertical="center"/>
      <protection hidden="1"/>
    </xf>
    <xf numFmtId="0" fontId="1" fillId="2" borderId="47" xfId="0" applyFont="1" applyFill="1" applyBorder="1" applyAlignment="1" applyProtection="1">
      <alignment horizontal="center" vertical="center"/>
      <protection hidden="1"/>
    </xf>
    <xf numFmtId="0" fontId="1" fillId="2" borderId="48" xfId="0" applyFont="1" applyFill="1" applyBorder="1" applyAlignment="1" applyProtection="1">
      <alignment horizontal="center" vertical="center"/>
      <protection hidden="1"/>
    </xf>
    <xf numFmtId="0" fontId="14" fillId="5" borderId="16" xfId="0" applyFont="1" applyFill="1" applyBorder="1" applyAlignment="1" applyProtection="1">
      <alignment horizontal="left" vertical="center"/>
      <protection hidden="1"/>
    </xf>
    <xf numFmtId="0" fontId="14" fillId="5" borderId="17" xfId="0" applyFont="1" applyFill="1" applyBorder="1" applyAlignment="1" applyProtection="1">
      <alignment horizontal="left" vertical="center"/>
      <protection hidden="1"/>
    </xf>
    <xf numFmtId="0" fontId="14" fillId="5" borderId="18" xfId="0" applyFont="1" applyFill="1" applyBorder="1" applyAlignment="1" applyProtection="1">
      <alignment horizontal="left" vertical="center"/>
      <protection hidden="1"/>
    </xf>
    <xf numFmtId="0" fontId="1" fillId="2" borderId="47" xfId="0" applyFont="1" applyFill="1" applyBorder="1" applyAlignment="1" applyProtection="1">
      <alignment horizontal="center" vertical="center" wrapText="1"/>
      <protection hidden="1"/>
    </xf>
    <xf numFmtId="0" fontId="1" fillId="2" borderId="48" xfId="0" applyFont="1" applyFill="1" applyBorder="1" applyAlignment="1" applyProtection="1">
      <alignment horizontal="center" vertical="center" wrapText="1"/>
      <protection hidden="1"/>
    </xf>
    <xf numFmtId="0" fontId="1" fillId="2" borderId="40" xfId="0" applyFont="1" applyFill="1" applyBorder="1" applyAlignment="1" applyProtection="1">
      <alignment horizontal="center" vertical="center" wrapText="1"/>
      <protection hidden="1"/>
    </xf>
    <xf numFmtId="0" fontId="1" fillId="2" borderId="41" xfId="0" applyFont="1" applyFill="1" applyBorder="1" applyAlignment="1" applyProtection="1">
      <alignment horizontal="center" vertical="center" wrapText="1"/>
      <protection hidden="1"/>
    </xf>
    <xf numFmtId="0" fontId="1" fillId="2" borderId="14" xfId="0" applyFont="1" applyFill="1" applyBorder="1" applyAlignment="1" applyProtection="1">
      <alignment horizontal="center" vertical="center" wrapText="1"/>
      <protection hidden="1"/>
    </xf>
    <xf numFmtId="0" fontId="1" fillId="2" borderId="13" xfId="0" applyFont="1" applyFill="1" applyBorder="1" applyAlignment="1" applyProtection="1">
      <alignment horizontal="center" vertical="center" wrapText="1"/>
      <protection hidden="1"/>
    </xf>
    <xf numFmtId="0" fontId="1" fillId="2" borderId="43" xfId="0" applyFont="1" applyFill="1" applyBorder="1" applyAlignment="1" applyProtection="1">
      <alignment horizontal="center" vertical="center" wrapText="1"/>
      <protection hidden="1"/>
    </xf>
    <xf numFmtId="0" fontId="1" fillId="2" borderId="23" xfId="0" applyFont="1" applyFill="1" applyBorder="1" applyAlignment="1" applyProtection="1">
      <alignment horizontal="center" vertical="center" wrapText="1"/>
      <protection hidden="1"/>
    </xf>
    <xf numFmtId="0" fontId="1" fillId="2" borderId="24" xfId="0" applyFont="1" applyFill="1" applyBorder="1" applyAlignment="1" applyProtection="1">
      <alignment horizontal="center" vertical="center" wrapText="1"/>
      <protection hidden="1"/>
    </xf>
    <xf numFmtId="0" fontId="1" fillId="6" borderId="32" xfId="0" applyFont="1" applyFill="1" applyBorder="1" applyAlignment="1" applyProtection="1">
      <alignment horizontal="center" vertical="center" textRotation="90"/>
    </xf>
    <xf numFmtId="0" fontId="1" fillId="6" borderId="19" xfId="0" applyFont="1" applyFill="1" applyBorder="1" applyAlignment="1" applyProtection="1">
      <alignment horizontal="center" vertical="center" textRotation="90"/>
    </xf>
    <xf numFmtId="0" fontId="1" fillId="6" borderId="57" xfId="0" applyFont="1" applyFill="1" applyBorder="1" applyAlignment="1" applyProtection="1">
      <alignment horizontal="center" vertical="center" textRotation="90"/>
    </xf>
    <xf numFmtId="0" fontId="1" fillId="6" borderId="59" xfId="0" applyFont="1" applyFill="1" applyBorder="1" applyAlignment="1" applyProtection="1">
      <alignment horizontal="center" vertical="center" textRotation="90"/>
    </xf>
    <xf numFmtId="0" fontId="1" fillId="6" borderId="58" xfId="0" applyFont="1" applyFill="1" applyBorder="1" applyAlignment="1" applyProtection="1">
      <alignment horizontal="center" vertical="center" textRotation="90"/>
    </xf>
    <xf numFmtId="0" fontId="0" fillId="0" borderId="37" xfId="0" applyBorder="1" applyAlignment="1" applyProtection="1">
      <alignment horizontal="left" vertical="top" wrapText="1"/>
    </xf>
    <xf numFmtId="0" fontId="0" fillId="0" borderId="1" xfId="0" applyBorder="1" applyAlignment="1" applyProtection="1">
      <alignment horizontal="left" vertical="top" wrapText="1"/>
    </xf>
    <xf numFmtId="0" fontId="3" fillId="0" borderId="1" xfId="0" applyFont="1" applyBorder="1" applyAlignment="1" applyProtection="1">
      <alignment horizontal="left" vertical="top" wrapText="1"/>
    </xf>
    <xf numFmtId="0" fontId="2" fillId="0" borderId="10" xfId="0" applyFont="1" applyBorder="1" applyAlignment="1" applyProtection="1">
      <alignment horizontal="center" vertical="center"/>
    </xf>
    <xf numFmtId="0" fontId="2" fillId="0" borderId="12" xfId="0" applyFont="1" applyBorder="1" applyAlignment="1" applyProtection="1">
      <alignment horizontal="center" vertical="center"/>
    </xf>
    <xf numFmtId="0" fontId="17" fillId="0" borderId="0" xfId="0" applyFont="1" applyFill="1" applyAlignment="1" applyProtection="1">
      <alignment horizontal="left" vertical="top" wrapText="1"/>
    </xf>
    <xf numFmtId="0" fontId="14" fillId="5" borderId="8" xfId="0" applyFont="1" applyFill="1" applyBorder="1" applyAlignment="1" applyProtection="1">
      <alignment horizontal="center" vertical="center"/>
    </xf>
    <xf numFmtId="0" fontId="14" fillId="5" borderId="9" xfId="0" applyFont="1" applyFill="1" applyBorder="1" applyAlignment="1" applyProtection="1">
      <alignment horizontal="center" vertical="center"/>
    </xf>
    <xf numFmtId="0" fontId="14" fillId="5" borderId="62" xfId="0" applyFont="1" applyFill="1" applyBorder="1" applyAlignment="1" applyProtection="1">
      <alignment horizontal="center" vertical="center"/>
    </xf>
    <xf numFmtId="0" fontId="14" fillId="5" borderId="71" xfId="0" applyFont="1" applyFill="1" applyBorder="1" applyAlignment="1" applyProtection="1">
      <alignment horizontal="center" vertical="center"/>
    </xf>
    <xf numFmtId="0" fontId="14" fillId="5" borderId="72" xfId="0" applyFont="1" applyFill="1" applyBorder="1" applyAlignment="1" applyProtection="1">
      <alignment horizontal="center" vertical="center"/>
    </xf>
    <xf numFmtId="0" fontId="14" fillId="5" borderId="63" xfId="0" applyFont="1" applyFill="1" applyBorder="1" applyAlignment="1" applyProtection="1">
      <alignment horizontal="center" vertical="center" wrapText="1"/>
    </xf>
    <xf numFmtId="0" fontId="14" fillId="5" borderId="9" xfId="0" applyFont="1" applyFill="1" applyBorder="1" applyAlignment="1" applyProtection="1">
      <alignment horizontal="center" vertical="center" wrapText="1"/>
    </xf>
    <xf numFmtId="0" fontId="14" fillId="5" borderId="62" xfId="0" applyFont="1" applyFill="1" applyBorder="1" applyAlignment="1" applyProtection="1">
      <alignment horizontal="center" vertical="center" wrapText="1"/>
    </xf>
    <xf numFmtId="0" fontId="14" fillId="5" borderId="34" xfId="0" applyFont="1" applyFill="1" applyBorder="1" applyAlignment="1" applyProtection="1">
      <alignment horizontal="center" vertical="center" wrapText="1"/>
    </xf>
    <xf numFmtId="0" fontId="3" fillId="0" borderId="21" xfId="0" applyFont="1" applyBorder="1" applyAlignment="1" applyProtection="1">
      <alignment horizontal="left" vertical="top" wrapText="1"/>
    </xf>
    <xf numFmtId="0" fontId="0" fillId="0" borderId="55" xfId="0" applyBorder="1" applyAlignment="1" applyProtection="1">
      <alignment horizontal="left" vertical="top" wrapText="1"/>
    </xf>
    <xf numFmtId="0" fontId="0" fillId="0" borderId="60" xfId="0" applyBorder="1" applyAlignment="1" applyProtection="1">
      <alignment horizontal="left" vertical="top" wrapText="1"/>
    </xf>
    <xf numFmtId="0" fontId="0" fillId="0" borderId="46" xfId="0" applyBorder="1" applyAlignment="1" applyProtection="1">
      <alignment horizontal="left" vertical="top" wrapText="1"/>
    </xf>
    <xf numFmtId="3" fontId="0" fillId="0" borderId="1" xfId="0" applyNumberFormat="1" applyBorder="1" applyAlignment="1" applyProtection="1">
      <alignment horizontal="center" vertical="center"/>
    </xf>
    <xf numFmtId="3" fontId="0" fillId="0" borderId="29" xfId="0" applyNumberFormat="1" applyBorder="1" applyAlignment="1" applyProtection="1">
      <alignment horizontal="center" vertical="center"/>
    </xf>
    <xf numFmtId="0" fontId="2" fillId="0" borderId="27" xfId="0" applyFont="1" applyBorder="1" applyAlignment="1" applyProtection="1">
      <alignment horizontal="center" vertical="center"/>
    </xf>
    <xf numFmtId="0" fontId="2" fillId="0" borderId="64" xfId="0" applyFont="1" applyBorder="1" applyAlignment="1" applyProtection="1">
      <alignment horizontal="center" vertical="center"/>
    </xf>
    <xf numFmtId="0" fontId="3" fillId="0" borderId="23" xfId="0" applyFont="1" applyBorder="1" applyAlignment="1" applyProtection="1">
      <alignment horizontal="left" vertical="top" wrapText="1"/>
    </xf>
    <xf numFmtId="0" fontId="0" fillId="0" borderId="26" xfId="0" applyBorder="1" applyAlignment="1" applyProtection="1">
      <alignment horizontal="left" vertical="top" wrapText="1"/>
    </xf>
    <xf numFmtId="0" fontId="0" fillId="0" borderId="38" xfId="0" applyBorder="1" applyAlignment="1" applyProtection="1">
      <alignment horizontal="left" vertical="top" wrapText="1"/>
    </xf>
    <xf numFmtId="0" fontId="3" fillId="0" borderId="38" xfId="0" applyFont="1" applyBorder="1" applyAlignment="1" applyProtection="1">
      <alignment horizontal="left" vertical="top" wrapText="1"/>
    </xf>
    <xf numFmtId="0" fontId="1" fillId="3" borderId="4" xfId="0" applyFont="1" applyFill="1" applyBorder="1" applyAlignment="1" applyProtection="1">
      <alignment horizontal="left" vertical="center"/>
    </xf>
    <xf numFmtId="0" fontId="1" fillId="3" borderId="7" xfId="0" applyFont="1" applyFill="1" applyBorder="1" applyAlignment="1" applyProtection="1">
      <alignment horizontal="left" vertical="center"/>
    </xf>
    <xf numFmtId="0" fontId="1" fillId="3" borderId="5" xfId="0" applyFont="1" applyFill="1" applyBorder="1" applyAlignment="1" applyProtection="1">
      <alignment horizontal="left" vertical="center"/>
    </xf>
    <xf numFmtId="0" fontId="0" fillId="0" borderId="25" xfId="0" applyBorder="1" applyAlignment="1" applyProtection="1">
      <alignment horizontal="left" vertical="top" wrapText="1"/>
    </xf>
    <xf numFmtId="0" fontId="0" fillId="0" borderId="15" xfId="0" applyBorder="1" applyAlignment="1" applyProtection="1">
      <alignment horizontal="left" vertical="top" wrapText="1"/>
    </xf>
    <xf numFmtId="3" fontId="0" fillId="0" borderId="15" xfId="0" applyNumberFormat="1" applyBorder="1" applyAlignment="1" applyProtection="1">
      <alignment horizontal="center" vertical="center"/>
    </xf>
    <xf numFmtId="3" fontId="0" fillId="0" borderId="31" xfId="0" applyNumberFormat="1" applyBorder="1" applyAlignment="1" applyProtection="1">
      <alignment horizontal="center" vertical="center"/>
    </xf>
    <xf numFmtId="3" fontId="0" fillId="0" borderId="38" xfId="0" applyNumberFormat="1" applyBorder="1" applyAlignment="1" applyProtection="1">
      <alignment horizontal="center" vertical="center"/>
    </xf>
    <xf numFmtId="3" fontId="0" fillId="0" borderId="39" xfId="0" applyNumberFormat="1" applyBorder="1" applyAlignment="1" applyProtection="1">
      <alignment horizontal="center" vertical="center"/>
    </xf>
    <xf numFmtId="0" fontId="2" fillId="0" borderId="30" xfId="0" applyFont="1" applyBorder="1" applyAlignment="1" applyProtection="1">
      <alignment horizontal="center" vertical="center"/>
    </xf>
    <xf numFmtId="0" fontId="2" fillId="0" borderId="61" xfId="0" applyFont="1" applyBorder="1" applyAlignment="1" applyProtection="1">
      <alignment horizontal="center" vertical="center"/>
    </xf>
    <xf numFmtId="0" fontId="3" fillId="0" borderId="15" xfId="0" applyFont="1" applyBorder="1" applyAlignment="1" applyProtection="1">
      <alignment horizontal="left" vertical="top" wrapText="1"/>
    </xf>
    <xf numFmtId="3" fontId="5" fillId="4" borderId="16" xfId="0" applyNumberFormat="1" applyFont="1" applyFill="1" applyBorder="1" applyAlignment="1" applyProtection="1">
      <alignment horizontal="right" vertical="center"/>
    </xf>
    <xf numFmtId="3" fontId="5" fillId="4" borderId="19" xfId="0" applyNumberFormat="1" applyFont="1" applyFill="1" applyBorder="1" applyAlignment="1" applyProtection="1">
      <alignment horizontal="right" vertical="center"/>
    </xf>
    <xf numFmtId="0" fontId="5" fillId="4" borderId="33" xfId="0" applyFont="1" applyFill="1" applyBorder="1" applyAlignment="1" applyProtection="1">
      <alignment horizontal="left" vertical="center"/>
    </xf>
    <xf numFmtId="0" fontId="5" fillId="4" borderId="6" xfId="0" applyFont="1" applyFill="1" applyBorder="1" applyAlignment="1" applyProtection="1">
      <alignment horizontal="left" vertical="center"/>
    </xf>
    <xf numFmtId="0" fontId="1" fillId="6" borderId="16" xfId="0" applyFont="1" applyFill="1" applyBorder="1" applyAlignment="1" applyProtection="1">
      <alignment horizontal="center" vertical="center" wrapText="1"/>
    </xf>
    <xf numFmtId="0" fontId="1" fillId="6" borderId="17" xfId="0" applyFont="1" applyFill="1" applyBorder="1" applyAlignment="1" applyProtection="1">
      <alignment horizontal="center" vertical="center" wrapText="1"/>
    </xf>
    <xf numFmtId="0" fontId="1" fillId="6" borderId="18" xfId="0" applyFont="1" applyFill="1" applyBorder="1" applyAlignment="1" applyProtection="1">
      <alignment horizontal="center" vertical="center" wrapText="1"/>
    </xf>
    <xf numFmtId="0" fontId="1" fillId="6" borderId="19" xfId="0" applyFont="1" applyFill="1" applyBorder="1" applyAlignment="1" applyProtection="1">
      <alignment horizontal="center" vertical="center" wrapText="1"/>
    </xf>
    <xf numFmtId="0" fontId="1" fillId="6" borderId="20" xfId="0" applyFont="1" applyFill="1" applyBorder="1" applyAlignment="1" applyProtection="1">
      <alignment horizontal="center" vertical="center" wrapText="1"/>
    </xf>
    <xf numFmtId="0" fontId="1" fillId="6" borderId="6" xfId="0" applyFont="1" applyFill="1" applyBorder="1" applyAlignment="1" applyProtection="1">
      <alignment horizontal="center" vertical="center" wrapText="1"/>
    </xf>
    <xf numFmtId="165" fontId="5" fillId="4" borderId="16" xfId="0" applyNumberFormat="1" applyFont="1" applyFill="1" applyBorder="1" applyAlignment="1" applyProtection="1">
      <alignment horizontal="right" vertical="center"/>
    </xf>
    <xf numFmtId="165" fontId="5" fillId="4" borderId="19" xfId="0" applyNumberFormat="1" applyFont="1" applyFill="1" applyBorder="1" applyAlignment="1" applyProtection="1">
      <alignment horizontal="right" vertical="center"/>
    </xf>
    <xf numFmtId="0" fontId="5" fillId="4" borderId="18" xfId="0" applyFont="1" applyFill="1" applyBorder="1" applyAlignment="1" applyProtection="1">
      <alignment horizontal="left" vertical="center"/>
    </xf>
    <xf numFmtId="3" fontId="5" fillId="4" borderId="16" xfId="0" applyNumberFormat="1" applyFont="1" applyFill="1" applyBorder="1" applyAlignment="1" applyProtection="1">
      <alignment horizontal="right" vertical="center"/>
      <protection locked="0"/>
    </xf>
    <xf numFmtId="3" fontId="5" fillId="4" borderId="19" xfId="0" applyNumberFormat="1" applyFont="1" applyFill="1" applyBorder="1" applyAlignment="1" applyProtection="1">
      <alignment horizontal="right" vertical="center"/>
      <protection locked="0"/>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1" fillId="5" borderId="18" xfId="0" applyFont="1" applyFill="1" applyBorder="1" applyAlignment="1" applyProtection="1">
      <alignment horizontal="center" vertical="center" wrapText="1"/>
    </xf>
    <xf numFmtId="0" fontId="1" fillId="5" borderId="19" xfId="0" applyFont="1" applyFill="1" applyBorder="1" applyAlignment="1" applyProtection="1">
      <alignment horizontal="center" vertical="center" wrapText="1"/>
    </xf>
    <xf numFmtId="0" fontId="1" fillId="5" borderId="20" xfId="0" applyFont="1" applyFill="1" applyBorder="1" applyAlignment="1" applyProtection="1">
      <alignment horizontal="center" vertical="center" wrapText="1"/>
    </xf>
    <xf numFmtId="0" fontId="1" fillId="5" borderId="6" xfId="0" applyFont="1" applyFill="1" applyBorder="1" applyAlignment="1" applyProtection="1">
      <alignment horizontal="center" vertical="center" wrapText="1"/>
    </xf>
    <xf numFmtId="0" fontId="0" fillId="0" borderId="0" xfId="0" applyAlignment="1" applyProtection="1">
      <alignment horizontal="left" vertical="center"/>
    </xf>
    <xf numFmtId="0" fontId="0" fillId="0" borderId="0" xfId="0" applyFill="1" applyAlignment="1" applyProtection="1">
      <alignment horizontal="left" vertical="top" wrapText="1"/>
    </xf>
    <xf numFmtId="0" fontId="15" fillId="5" borderId="0" xfId="0" applyFont="1" applyFill="1" applyAlignment="1" applyProtection="1">
      <alignment horizontal="center" vertical="center"/>
    </xf>
    <xf numFmtId="0" fontId="1" fillId="6" borderId="4" xfId="0" applyFont="1" applyFill="1" applyBorder="1" applyAlignment="1" applyProtection="1">
      <alignment horizontal="center" vertical="center" wrapText="1"/>
    </xf>
    <xf numFmtId="0" fontId="1" fillId="6" borderId="7" xfId="0" applyFont="1" applyFill="1" applyBorder="1" applyAlignment="1" applyProtection="1">
      <alignment horizontal="center" vertical="center" wrapText="1"/>
    </xf>
    <xf numFmtId="0" fontId="1" fillId="6" borderId="65" xfId="0" applyFont="1" applyFill="1" applyBorder="1" applyAlignment="1" applyProtection="1">
      <alignment horizontal="center" vertical="center" wrapText="1"/>
    </xf>
    <xf numFmtId="0" fontId="1" fillId="6" borderId="66" xfId="0" applyFont="1" applyFill="1" applyBorder="1" applyAlignment="1" applyProtection="1">
      <alignment horizontal="center" vertical="center" wrapText="1"/>
    </xf>
    <xf numFmtId="0" fontId="1" fillId="6" borderId="67" xfId="0" applyFont="1" applyFill="1" applyBorder="1" applyAlignment="1" applyProtection="1">
      <alignment horizontal="center" vertical="center" wrapText="1"/>
    </xf>
    <xf numFmtId="0" fontId="0" fillId="0" borderId="35" xfId="0" applyBorder="1" applyAlignment="1" applyProtection="1">
      <alignment horizontal="left" vertical="top" wrapText="1"/>
    </xf>
    <xf numFmtId="0" fontId="0" fillId="0" borderId="11" xfId="0" applyBorder="1" applyAlignment="1" applyProtection="1">
      <alignment horizontal="left" vertical="top" wrapText="1"/>
    </xf>
    <xf numFmtId="0" fontId="0" fillId="0" borderId="12" xfId="0" applyBorder="1" applyAlignment="1" applyProtection="1">
      <alignment horizontal="left" vertical="top" wrapText="1"/>
    </xf>
    <xf numFmtId="0" fontId="0" fillId="0" borderId="0" xfId="0" applyBorder="1" applyAlignment="1" applyProtection="1">
      <alignment horizontal="right" vertical="top" wrapText="1"/>
    </xf>
    <xf numFmtId="0" fontId="3" fillId="0" borderId="73" xfId="0" applyFont="1" applyBorder="1" applyAlignment="1" applyProtection="1">
      <alignment horizontal="left" vertical="top" wrapText="1"/>
    </xf>
    <xf numFmtId="0" fontId="2" fillId="0" borderId="28" xfId="0" applyFont="1" applyBorder="1" applyAlignment="1" applyProtection="1">
      <alignment horizontal="center" vertical="center"/>
    </xf>
    <xf numFmtId="0" fontId="2" fillId="0" borderId="46"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0" fillId="0" borderId="42" xfId="0" applyBorder="1" applyAlignment="1" applyProtection="1">
      <alignment horizontal="left" vertical="top" wrapText="1"/>
    </xf>
    <xf numFmtId="0" fontId="0" fillId="0" borderId="2" xfId="0" applyBorder="1" applyAlignment="1" applyProtection="1">
      <alignment horizontal="left" vertical="top" wrapText="1"/>
    </xf>
    <xf numFmtId="0" fontId="3" fillId="0" borderId="2" xfId="0" applyFont="1" applyBorder="1" applyAlignment="1" applyProtection="1">
      <alignment horizontal="left" vertical="top" wrapText="1"/>
    </xf>
    <xf numFmtId="3" fontId="0" fillId="0" borderId="2" xfId="0" applyNumberFormat="1" applyBorder="1" applyAlignment="1" applyProtection="1">
      <alignment horizontal="center" vertical="center"/>
    </xf>
    <xf numFmtId="3" fontId="0" fillId="0" borderId="3" xfId="0" applyNumberFormat="1" applyBorder="1" applyAlignment="1" applyProtection="1">
      <alignment horizontal="center" vertical="center"/>
    </xf>
    <xf numFmtId="0" fontId="0" fillId="0" borderId="4" xfId="0" applyBorder="1" applyAlignment="1" applyProtection="1">
      <alignment horizontal="left" vertical="top" wrapText="1"/>
    </xf>
    <xf numFmtId="0" fontId="0" fillId="0" borderId="7" xfId="0" applyBorder="1" applyAlignment="1" applyProtection="1">
      <alignment horizontal="left" vertical="top" wrapText="1"/>
    </xf>
    <xf numFmtId="0" fontId="0" fillId="0" borderId="65" xfId="0" applyBorder="1" applyAlignment="1" applyProtection="1">
      <alignment horizontal="left" vertical="top" wrapText="1"/>
    </xf>
    <xf numFmtId="0" fontId="3" fillId="0" borderId="70" xfId="0" applyFont="1" applyBorder="1" applyAlignment="1" applyProtection="1">
      <alignment horizontal="left" vertical="top" wrapText="1"/>
    </xf>
    <xf numFmtId="0" fontId="3" fillId="0" borderId="7" xfId="0" applyFont="1" applyBorder="1" applyAlignment="1" applyProtection="1">
      <alignment horizontal="left" vertical="top" wrapText="1"/>
    </xf>
    <xf numFmtId="0" fontId="3" fillId="0" borderId="65" xfId="0" applyFont="1" applyBorder="1" applyAlignment="1" applyProtection="1">
      <alignment horizontal="left" vertical="top" wrapText="1"/>
    </xf>
  </cellXfs>
  <cellStyles count="2">
    <cellStyle name="Hyperlink" xfId="1" builtinId="8"/>
    <cellStyle name="Normal" xfId="0" builtinId="0"/>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C425"/>
      <color rgb="FF0079C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T$10" lockText="1" noThreeD="1"/>
</file>

<file path=xl/ctrlProps/ctrlProp10.xml><?xml version="1.0" encoding="utf-8"?>
<formControlPr xmlns="http://schemas.microsoft.com/office/spreadsheetml/2009/9/main" objectType="Radio" checked="Checked"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T$38" lockText="1" noThreeD="1"/>
</file>

<file path=xl/ctrlProps/ctrlProp102.xml><?xml version="1.0" encoding="utf-8"?>
<formControlPr xmlns="http://schemas.microsoft.com/office/spreadsheetml/2009/9/main" objectType="Radio" checked="Checked"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fmlaLink="$T$39" lockText="1" noThreeD="1"/>
</file>

<file path=xl/ctrlProps/ctrlProp106.xml><?xml version="1.0" encoding="utf-8"?>
<formControlPr xmlns="http://schemas.microsoft.com/office/spreadsheetml/2009/9/main" objectType="Radio" checked="Checked"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fmlaLink="$T$40"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checked="Checked"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fmlaLink="$T$41" lockText="1" noThreeD="1"/>
</file>

<file path=xl/ctrlProps/ctrlProp114.xml><?xml version="1.0" encoding="utf-8"?>
<formControlPr xmlns="http://schemas.microsoft.com/office/spreadsheetml/2009/9/main" objectType="Radio" checked="Checked"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Radio" firstButton="1" fmlaLink="$T$56" lockText="1" noThreeD="1"/>
</file>

<file path=xl/ctrlProps/ctrlProp118.xml><?xml version="1.0" encoding="utf-8"?>
<formControlPr xmlns="http://schemas.microsoft.com/office/spreadsheetml/2009/9/main" objectType="Radio" checked="Checked"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fmlaLink="$T$57" lockText="1" noThreeD="1"/>
</file>

<file path=xl/ctrlProps/ctrlProp122.xml><?xml version="1.0" encoding="utf-8"?>
<formControlPr xmlns="http://schemas.microsoft.com/office/spreadsheetml/2009/9/main" objectType="Radio" checked="Checked"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fmlaLink="$T$59" lockText="1" noThreeD="1"/>
</file>

<file path=xl/ctrlProps/ctrlProp126.xml><?xml version="1.0" encoding="utf-8"?>
<formControlPr xmlns="http://schemas.microsoft.com/office/spreadsheetml/2009/9/main" objectType="Radio" checked="Checked"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Radio" firstButton="1" fmlaLink="$T$60" lockText="1" noThreeD="1"/>
</file>

<file path=xl/ctrlProps/ctrlProp13.xml><?xml version="1.0" encoding="utf-8"?>
<formControlPr xmlns="http://schemas.microsoft.com/office/spreadsheetml/2009/9/main" objectType="Radio" firstButton="1" fmlaLink="$T$13" lockText="1" noThreeD="1"/>
</file>

<file path=xl/ctrlProps/ctrlProp130.xml><?xml version="1.0" encoding="utf-8"?>
<formControlPr xmlns="http://schemas.microsoft.com/office/spreadsheetml/2009/9/main" objectType="Radio" checked="Checked"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firstButton="1" fmlaLink="$T$61" lockText="1" noThreeD="1"/>
</file>

<file path=xl/ctrlProps/ctrlProp134.xml><?xml version="1.0" encoding="utf-8"?>
<formControlPr xmlns="http://schemas.microsoft.com/office/spreadsheetml/2009/9/main" objectType="Radio" checked="Checked"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fmlaLink="$T$62"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checked="Checked"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Radio" firstButton="1" fmlaLink="$T$63" lockText="1" noThreeD="1"/>
</file>

<file path=xl/ctrlProps/ctrlProp142.xml><?xml version="1.0" encoding="utf-8"?>
<formControlPr xmlns="http://schemas.microsoft.com/office/spreadsheetml/2009/9/main" objectType="Radio" checked="Checked"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firstButton="1" fmlaLink="$T$64" lockText="1" noThreeD="1"/>
</file>

<file path=xl/ctrlProps/ctrlProp146.xml><?xml version="1.0" encoding="utf-8"?>
<formControlPr xmlns="http://schemas.microsoft.com/office/spreadsheetml/2009/9/main" objectType="Radio" checked="Checked"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fmlaLink="$T$65"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checked="Checked"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Radio" firstButton="1" fmlaLink="$T$66" lockText="1" noThreeD="1"/>
</file>

<file path=xl/ctrlProps/ctrlProp154.xml><?xml version="1.0" encoding="utf-8"?>
<formControlPr xmlns="http://schemas.microsoft.com/office/spreadsheetml/2009/9/main" objectType="Radio" checked="Checked"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firstButton="1" fmlaLink="$T$68" lockText="1" noThreeD="1"/>
</file>

<file path=xl/ctrlProps/ctrlProp158.xml><?xml version="1.0" encoding="utf-8"?>
<formControlPr xmlns="http://schemas.microsoft.com/office/spreadsheetml/2009/9/main" objectType="Radio" checked="Checked"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fmlaLink="$T$70" lockText="1" noThreeD="1"/>
</file>

<file path=xl/ctrlProps/ctrlProp162.xml><?xml version="1.0" encoding="utf-8"?>
<formControlPr xmlns="http://schemas.microsoft.com/office/spreadsheetml/2009/9/main" objectType="Radio" checked="Checked"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Radio" firstButton="1" fmlaLink="$T$71" lockText="1" noThreeD="1"/>
</file>

<file path=xl/ctrlProps/ctrlProp166.xml><?xml version="1.0" encoding="utf-8"?>
<formControlPr xmlns="http://schemas.microsoft.com/office/spreadsheetml/2009/9/main" objectType="Radio" checked="Checked"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firstButton="1" fmlaLink="$T$72" lockText="1" noThreeD="1"/>
</file>

<file path=xl/ctrlProps/ctrlProp17.xml><?xml version="1.0" encoding="utf-8"?>
<formControlPr xmlns="http://schemas.microsoft.com/office/spreadsheetml/2009/9/main" objectType="Radio" firstButton="1" fmlaLink="$T$14" lockText="1" noThreeD="1"/>
</file>

<file path=xl/ctrlProps/ctrlProp170.xml><?xml version="1.0" encoding="utf-8"?>
<formControlPr xmlns="http://schemas.microsoft.com/office/spreadsheetml/2009/9/main" objectType="Radio" checked="Checked"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fmlaLink="$T$73" lockText="1" noThreeD="1"/>
</file>

<file path=xl/ctrlProps/ctrlProp174.xml><?xml version="1.0" encoding="utf-8"?>
<formControlPr xmlns="http://schemas.microsoft.com/office/spreadsheetml/2009/9/main" objectType="Radio" checked="Checked"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Radio" firstButton="1" fmlaLink="$T$74" lockText="1" noThreeD="1"/>
</file>

<file path=xl/ctrlProps/ctrlProp178.xml><?xml version="1.0" encoding="utf-8"?>
<formControlPr xmlns="http://schemas.microsoft.com/office/spreadsheetml/2009/9/main" objectType="Radio" checked="Checked"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checked="Checked" lockText="1" noThreeD="1"/>
</file>

<file path=xl/ctrlProps/ctrlProp180.xml><?xml version="1.0" encoding="utf-8"?>
<formControlPr xmlns="http://schemas.microsoft.com/office/spreadsheetml/2009/9/main" objectType="GBox"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T$15" lockText="1" noThreeD="1"/>
</file>

<file path=xl/ctrlProps/ctrlProp22.xml><?xml version="1.0" encoding="utf-8"?>
<formControlPr xmlns="http://schemas.microsoft.com/office/spreadsheetml/2009/9/main" objectType="Radio" checked="Checked"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T$16" lockText="1" noThreeD="1"/>
</file>

<file path=xl/ctrlProps/ctrlProp26.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T$17"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T$18" lockText="1" noThreeD="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T$19" lockText="1" noThreeD="1"/>
</file>

<file path=xl/ctrlProps/ctrlProp38.xml><?xml version="1.0" encoding="utf-8"?>
<formControlPr xmlns="http://schemas.microsoft.com/office/spreadsheetml/2009/9/main" objectType="Radio" checked="Checked"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T$20"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T$21"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T$23" lockText="1" noThreeD="1"/>
</file>

<file path=xl/ctrlProps/ctrlProp5.xml><?xml version="1.0" encoding="utf-8"?>
<formControlPr xmlns="http://schemas.microsoft.com/office/spreadsheetml/2009/9/main" objectType="Radio" firstButton="1" fmlaLink="$T$11" lockText="1" noThreeD="1"/>
</file>

<file path=xl/ctrlProps/ctrlProp50.xml><?xml version="1.0" encoding="utf-8"?>
<formControlPr xmlns="http://schemas.microsoft.com/office/spreadsheetml/2009/9/main" objectType="Radio" checked="Checked"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fmlaLink="$T$24" lockText="1"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fmlaLink="$T$25" lockText="1" noThreeD="1"/>
</file>

<file path=xl/ctrlProps/ctrlProp58.xml><?xml version="1.0" encoding="utf-8"?>
<formControlPr xmlns="http://schemas.microsoft.com/office/spreadsheetml/2009/9/main" objectType="Radio" checked="Checked"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checked="Checked"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fmlaLink="$T$26"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T$27"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fmlaLink="$T$2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checked="Checked"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fmlaLink="$T$29" lockText="1" noThreeD="1"/>
</file>

<file path=xl/ctrlProps/ctrlProp74.xml><?xml version="1.0" encoding="utf-8"?>
<formControlPr xmlns="http://schemas.microsoft.com/office/spreadsheetml/2009/9/main" objectType="Radio" checked="Checked"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fmlaLink="$T$30" lockText="1" noThreeD="1"/>
</file>

<file path=xl/ctrlProps/ctrlProp78.xml><?xml version="1.0" encoding="utf-8"?>
<formControlPr xmlns="http://schemas.microsoft.com/office/spreadsheetml/2009/9/main" objectType="Radio" checked="Checked"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fmlaLink="$T$31" lockText="1" noThreeD="1"/>
</file>

<file path=xl/ctrlProps/ctrlProp82.xml><?xml version="1.0" encoding="utf-8"?>
<formControlPr xmlns="http://schemas.microsoft.com/office/spreadsheetml/2009/9/main" objectType="Radio" checked="Checked"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fmlaLink="$T$33" lockText="1" noThreeD="1"/>
</file>

<file path=xl/ctrlProps/ctrlProp86.xml><?xml version="1.0" encoding="utf-8"?>
<formControlPr xmlns="http://schemas.microsoft.com/office/spreadsheetml/2009/9/main" objectType="Radio" checked="Checked"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fmlaLink="$T$34" lockText="1" noThreeD="1"/>
</file>

<file path=xl/ctrlProps/ctrlProp9.xml><?xml version="1.0" encoding="utf-8"?>
<formControlPr xmlns="http://schemas.microsoft.com/office/spreadsheetml/2009/9/main" objectType="Radio" firstButton="1" fmlaLink="$T$12" lockText="1" noThreeD="1"/>
</file>

<file path=xl/ctrlProps/ctrlProp90.xml><?xml version="1.0" encoding="utf-8"?>
<formControlPr xmlns="http://schemas.microsoft.com/office/spreadsheetml/2009/9/main" objectType="Radio" checked="Checked"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fmlaLink="$T$36" lockText="1" noThreeD="1"/>
</file>

<file path=xl/ctrlProps/ctrlProp94.xml><?xml version="1.0" encoding="utf-8"?>
<formControlPr xmlns="http://schemas.microsoft.com/office/spreadsheetml/2009/9/main" objectType="Radio" checked="Checked"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T$37" lockText="1" noThreeD="1"/>
</file>

<file path=xl/ctrlProps/ctrlProp98.xml><?xml version="1.0" encoding="utf-8"?>
<formControlPr xmlns="http://schemas.microsoft.com/office/spreadsheetml/2009/9/main" objectType="Radio" checked="Checked"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152400</xdr:rowOff>
    </xdr:from>
    <xdr:to>
      <xdr:col>15</xdr:col>
      <xdr:colOff>85725</xdr:colOff>
      <xdr:row>23</xdr:row>
      <xdr:rowOff>28575</xdr:rowOff>
    </xdr:to>
    <xdr:sp macro="" textlink="">
      <xdr:nvSpPr>
        <xdr:cNvPr id="3" name="TextBox 2"/>
        <xdr:cNvSpPr txBox="1"/>
      </xdr:nvSpPr>
      <xdr:spPr>
        <a:xfrm>
          <a:off x="609600" y="1866900"/>
          <a:ext cx="8620125" cy="2543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a:t>These worksheets, developed by the U.S. Department of Energy's National Renewable Energy Laboratory,</a:t>
          </a:r>
          <a:r>
            <a:rPr lang="en-US" sz="1200" baseline="0"/>
            <a:t> provide direction for building owners, and energy managers to reduce plug and process loads (PPLs) in office buildings. First, the "Office PPL Inventory Worksheet" helps you conduct a walkthrough and inventory of all the plug loads in your office. Then the "Office PPL Calculator Worksheet" helps you easily determine the estimated energy savings for recommended PPL strategies in one building or across your portfolio. The tool examines the energy impacts of workstations, server rooms, break rooms, and more. </a:t>
          </a:r>
        </a:p>
        <a:p>
          <a:endParaRPr lang="en-US" sz="1200" baseline="0"/>
        </a:p>
        <a:p>
          <a:endParaRPr lang="en-US" sz="1200" baseline="0"/>
        </a:p>
      </xdr:txBody>
    </xdr:sp>
    <xdr:clientData/>
  </xdr:twoCellAnchor>
  <xdr:twoCellAnchor editAs="oneCell">
    <xdr:from>
      <xdr:col>0</xdr:col>
      <xdr:colOff>0</xdr:colOff>
      <xdr:row>0</xdr:row>
      <xdr:rowOff>0</xdr:rowOff>
    </xdr:from>
    <xdr:to>
      <xdr:col>15</xdr:col>
      <xdr:colOff>158074</xdr:colOff>
      <xdr:row>7</xdr:row>
      <xdr:rowOff>38100</xdr:rowOff>
    </xdr:to>
    <xdr:pic>
      <xdr:nvPicPr>
        <xdr:cNvPr id="5" name="Picture 4" descr="RecommendedPlugLoad_Header_office_bldgs.jpg"/>
        <xdr:cNvPicPr>
          <a:picLocks noChangeAspect="1"/>
        </xdr:cNvPicPr>
      </xdr:nvPicPr>
      <xdr:blipFill>
        <a:blip xmlns:r="http://schemas.openxmlformats.org/officeDocument/2006/relationships" r:embed="rId1" cstate="print"/>
        <a:stretch>
          <a:fillRect/>
        </a:stretch>
      </xdr:blipFill>
      <xdr:spPr>
        <a:xfrm>
          <a:off x="0" y="0"/>
          <a:ext cx="9302074" cy="1371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17461</xdr:colOff>
      <xdr:row>68</xdr:row>
      <xdr:rowOff>0</xdr:rowOff>
    </xdr:from>
    <xdr:to>
      <xdr:col>14</xdr:col>
      <xdr:colOff>382586</xdr:colOff>
      <xdr:row>68</xdr:row>
      <xdr:rowOff>0</xdr:rowOff>
    </xdr:to>
    <xdr:cxnSp macro="">
      <xdr:nvCxnSpPr>
        <xdr:cNvPr id="48" name="Straight Connector 47"/>
        <xdr:cNvCxnSpPr/>
      </xdr:nvCxnSpPr>
      <xdr:spPr>
        <a:xfrm flipV="1">
          <a:off x="6427786" y="28746450"/>
          <a:ext cx="3651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34923</xdr:colOff>
      <xdr:row>54</xdr:row>
      <xdr:rowOff>392113</xdr:rowOff>
    </xdr:from>
    <xdr:to>
      <xdr:col>14</xdr:col>
      <xdr:colOff>400048</xdr:colOff>
      <xdr:row>54</xdr:row>
      <xdr:rowOff>392114</xdr:rowOff>
    </xdr:to>
    <xdr:cxnSp macro="">
      <xdr:nvCxnSpPr>
        <xdr:cNvPr id="50" name="Straight Connector 49"/>
        <xdr:cNvCxnSpPr/>
      </xdr:nvCxnSpPr>
      <xdr:spPr>
        <a:xfrm flipV="1">
          <a:off x="6456361" y="24576088"/>
          <a:ext cx="365125"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40</xdr:row>
      <xdr:rowOff>476250</xdr:rowOff>
    </xdr:from>
    <xdr:to>
      <xdr:col>14</xdr:col>
      <xdr:colOff>333373</xdr:colOff>
      <xdr:row>40</xdr:row>
      <xdr:rowOff>476250</xdr:rowOff>
    </xdr:to>
    <xdr:cxnSp macro="">
      <xdr:nvCxnSpPr>
        <xdr:cNvPr id="35" name="Straight Connector 34"/>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39</xdr:row>
      <xdr:rowOff>476250</xdr:rowOff>
    </xdr:from>
    <xdr:to>
      <xdr:col>14</xdr:col>
      <xdr:colOff>333373</xdr:colOff>
      <xdr:row>39</xdr:row>
      <xdr:rowOff>476250</xdr:rowOff>
    </xdr:to>
    <xdr:cxnSp macro="">
      <xdr:nvCxnSpPr>
        <xdr:cNvPr id="38" name="Straight Connector 37"/>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38</xdr:row>
      <xdr:rowOff>476250</xdr:rowOff>
    </xdr:from>
    <xdr:to>
      <xdr:col>14</xdr:col>
      <xdr:colOff>333373</xdr:colOff>
      <xdr:row>38</xdr:row>
      <xdr:rowOff>476250</xdr:rowOff>
    </xdr:to>
    <xdr:cxnSp macro="">
      <xdr:nvCxnSpPr>
        <xdr:cNvPr id="47" name="Straight Connector 46"/>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37</xdr:row>
      <xdr:rowOff>476250</xdr:rowOff>
    </xdr:from>
    <xdr:to>
      <xdr:col>14</xdr:col>
      <xdr:colOff>333373</xdr:colOff>
      <xdr:row>37</xdr:row>
      <xdr:rowOff>476250</xdr:rowOff>
    </xdr:to>
    <xdr:cxnSp macro="">
      <xdr:nvCxnSpPr>
        <xdr:cNvPr id="49" name="Straight Connector 48"/>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36</xdr:row>
      <xdr:rowOff>476250</xdr:rowOff>
    </xdr:from>
    <xdr:to>
      <xdr:col>14</xdr:col>
      <xdr:colOff>333373</xdr:colOff>
      <xdr:row>36</xdr:row>
      <xdr:rowOff>476250</xdr:rowOff>
    </xdr:to>
    <xdr:cxnSp macro="">
      <xdr:nvCxnSpPr>
        <xdr:cNvPr id="52" name="Straight Connector 51"/>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35</xdr:row>
      <xdr:rowOff>476250</xdr:rowOff>
    </xdr:from>
    <xdr:to>
      <xdr:col>14</xdr:col>
      <xdr:colOff>333373</xdr:colOff>
      <xdr:row>35</xdr:row>
      <xdr:rowOff>476250</xdr:rowOff>
    </xdr:to>
    <xdr:cxnSp macro="">
      <xdr:nvCxnSpPr>
        <xdr:cNvPr id="53" name="Straight Connector 52"/>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33</xdr:row>
      <xdr:rowOff>476250</xdr:rowOff>
    </xdr:from>
    <xdr:to>
      <xdr:col>14</xdr:col>
      <xdr:colOff>333373</xdr:colOff>
      <xdr:row>33</xdr:row>
      <xdr:rowOff>476250</xdr:rowOff>
    </xdr:to>
    <xdr:cxnSp macro="">
      <xdr:nvCxnSpPr>
        <xdr:cNvPr id="54" name="Straight Connector 53"/>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32</xdr:row>
      <xdr:rowOff>476250</xdr:rowOff>
    </xdr:from>
    <xdr:to>
      <xdr:col>14</xdr:col>
      <xdr:colOff>333373</xdr:colOff>
      <xdr:row>32</xdr:row>
      <xdr:rowOff>476250</xdr:rowOff>
    </xdr:to>
    <xdr:cxnSp macro="">
      <xdr:nvCxnSpPr>
        <xdr:cNvPr id="55" name="Straight Connector 54"/>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30</xdr:row>
      <xdr:rowOff>476250</xdr:rowOff>
    </xdr:from>
    <xdr:to>
      <xdr:col>14</xdr:col>
      <xdr:colOff>333373</xdr:colOff>
      <xdr:row>30</xdr:row>
      <xdr:rowOff>476250</xdr:rowOff>
    </xdr:to>
    <xdr:cxnSp macro="">
      <xdr:nvCxnSpPr>
        <xdr:cNvPr id="56" name="Straight Connector 55"/>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29</xdr:row>
      <xdr:rowOff>476250</xdr:rowOff>
    </xdr:from>
    <xdr:to>
      <xdr:col>14</xdr:col>
      <xdr:colOff>333373</xdr:colOff>
      <xdr:row>29</xdr:row>
      <xdr:rowOff>476250</xdr:rowOff>
    </xdr:to>
    <xdr:cxnSp macro="">
      <xdr:nvCxnSpPr>
        <xdr:cNvPr id="57" name="Straight Connector 56"/>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28</xdr:row>
      <xdr:rowOff>476250</xdr:rowOff>
    </xdr:from>
    <xdr:to>
      <xdr:col>14</xdr:col>
      <xdr:colOff>333373</xdr:colOff>
      <xdr:row>28</xdr:row>
      <xdr:rowOff>476250</xdr:rowOff>
    </xdr:to>
    <xdr:cxnSp macro="">
      <xdr:nvCxnSpPr>
        <xdr:cNvPr id="58" name="Straight Connector 57"/>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27</xdr:row>
      <xdr:rowOff>476250</xdr:rowOff>
    </xdr:from>
    <xdr:to>
      <xdr:col>14</xdr:col>
      <xdr:colOff>333373</xdr:colOff>
      <xdr:row>27</xdr:row>
      <xdr:rowOff>476250</xdr:rowOff>
    </xdr:to>
    <xdr:cxnSp macro="">
      <xdr:nvCxnSpPr>
        <xdr:cNvPr id="59" name="Straight Connector 58"/>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26</xdr:row>
      <xdr:rowOff>476250</xdr:rowOff>
    </xdr:from>
    <xdr:to>
      <xdr:col>14</xdr:col>
      <xdr:colOff>333373</xdr:colOff>
      <xdr:row>26</xdr:row>
      <xdr:rowOff>476250</xdr:rowOff>
    </xdr:to>
    <xdr:cxnSp macro="">
      <xdr:nvCxnSpPr>
        <xdr:cNvPr id="60" name="Straight Connector 59"/>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25</xdr:row>
      <xdr:rowOff>476250</xdr:rowOff>
    </xdr:from>
    <xdr:to>
      <xdr:col>14</xdr:col>
      <xdr:colOff>333373</xdr:colOff>
      <xdr:row>25</xdr:row>
      <xdr:rowOff>476250</xdr:rowOff>
    </xdr:to>
    <xdr:cxnSp macro="">
      <xdr:nvCxnSpPr>
        <xdr:cNvPr id="61" name="Straight Connector 60"/>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24</xdr:row>
      <xdr:rowOff>476250</xdr:rowOff>
    </xdr:from>
    <xdr:to>
      <xdr:col>14</xdr:col>
      <xdr:colOff>333373</xdr:colOff>
      <xdr:row>24</xdr:row>
      <xdr:rowOff>476250</xdr:rowOff>
    </xdr:to>
    <xdr:cxnSp macro="">
      <xdr:nvCxnSpPr>
        <xdr:cNvPr id="62" name="Straight Connector 61"/>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23</xdr:row>
      <xdr:rowOff>476250</xdr:rowOff>
    </xdr:from>
    <xdr:to>
      <xdr:col>14</xdr:col>
      <xdr:colOff>333373</xdr:colOff>
      <xdr:row>23</xdr:row>
      <xdr:rowOff>476250</xdr:rowOff>
    </xdr:to>
    <xdr:cxnSp macro="">
      <xdr:nvCxnSpPr>
        <xdr:cNvPr id="63" name="Straight Connector 62"/>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22</xdr:row>
      <xdr:rowOff>476250</xdr:rowOff>
    </xdr:from>
    <xdr:to>
      <xdr:col>14</xdr:col>
      <xdr:colOff>333373</xdr:colOff>
      <xdr:row>22</xdr:row>
      <xdr:rowOff>476250</xdr:rowOff>
    </xdr:to>
    <xdr:cxnSp macro="">
      <xdr:nvCxnSpPr>
        <xdr:cNvPr id="64" name="Straight Connector 63"/>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20</xdr:row>
      <xdr:rowOff>476250</xdr:rowOff>
    </xdr:from>
    <xdr:to>
      <xdr:col>14</xdr:col>
      <xdr:colOff>333373</xdr:colOff>
      <xdr:row>20</xdr:row>
      <xdr:rowOff>476250</xdr:rowOff>
    </xdr:to>
    <xdr:cxnSp macro="">
      <xdr:nvCxnSpPr>
        <xdr:cNvPr id="65" name="Straight Connector 64"/>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19</xdr:row>
      <xdr:rowOff>476250</xdr:rowOff>
    </xdr:from>
    <xdr:to>
      <xdr:col>14</xdr:col>
      <xdr:colOff>333373</xdr:colOff>
      <xdr:row>19</xdr:row>
      <xdr:rowOff>476250</xdr:rowOff>
    </xdr:to>
    <xdr:cxnSp macro="">
      <xdr:nvCxnSpPr>
        <xdr:cNvPr id="66" name="Straight Connector 65"/>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18</xdr:row>
      <xdr:rowOff>476250</xdr:rowOff>
    </xdr:from>
    <xdr:to>
      <xdr:col>14</xdr:col>
      <xdr:colOff>333373</xdr:colOff>
      <xdr:row>18</xdr:row>
      <xdr:rowOff>476250</xdr:rowOff>
    </xdr:to>
    <xdr:cxnSp macro="">
      <xdr:nvCxnSpPr>
        <xdr:cNvPr id="67" name="Straight Connector 66"/>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17</xdr:row>
      <xdr:rowOff>476250</xdr:rowOff>
    </xdr:from>
    <xdr:to>
      <xdr:col>14</xdr:col>
      <xdr:colOff>333373</xdr:colOff>
      <xdr:row>17</xdr:row>
      <xdr:rowOff>476250</xdr:rowOff>
    </xdr:to>
    <xdr:cxnSp macro="">
      <xdr:nvCxnSpPr>
        <xdr:cNvPr id="68" name="Straight Connector 67"/>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16</xdr:row>
      <xdr:rowOff>476250</xdr:rowOff>
    </xdr:from>
    <xdr:to>
      <xdr:col>14</xdr:col>
      <xdr:colOff>333373</xdr:colOff>
      <xdr:row>16</xdr:row>
      <xdr:rowOff>476250</xdr:rowOff>
    </xdr:to>
    <xdr:cxnSp macro="">
      <xdr:nvCxnSpPr>
        <xdr:cNvPr id="69" name="Straight Connector 68"/>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15</xdr:row>
      <xdr:rowOff>476250</xdr:rowOff>
    </xdr:from>
    <xdr:to>
      <xdr:col>14</xdr:col>
      <xdr:colOff>333373</xdr:colOff>
      <xdr:row>15</xdr:row>
      <xdr:rowOff>476250</xdr:rowOff>
    </xdr:to>
    <xdr:cxnSp macro="">
      <xdr:nvCxnSpPr>
        <xdr:cNvPr id="70" name="Straight Connector 69"/>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14</xdr:row>
      <xdr:rowOff>476250</xdr:rowOff>
    </xdr:from>
    <xdr:to>
      <xdr:col>14</xdr:col>
      <xdr:colOff>333373</xdr:colOff>
      <xdr:row>14</xdr:row>
      <xdr:rowOff>476250</xdr:rowOff>
    </xdr:to>
    <xdr:cxnSp macro="">
      <xdr:nvCxnSpPr>
        <xdr:cNvPr id="71" name="Straight Connector 70"/>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13</xdr:row>
      <xdr:rowOff>476250</xdr:rowOff>
    </xdr:from>
    <xdr:to>
      <xdr:col>14</xdr:col>
      <xdr:colOff>333373</xdr:colOff>
      <xdr:row>13</xdr:row>
      <xdr:rowOff>476250</xdr:rowOff>
    </xdr:to>
    <xdr:cxnSp macro="">
      <xdr:nvCxnSpPr>
        <xdr:cNvPr id="72" name="Straight Connector 71"/>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12</xdr:row>
      <xdr:rowOff>476250</xdr:rowOff>
    </xdr:from>
    <xdr:to>
      <xdr:col>14</xdr:col>
      <xdr:colOff>333373</xdr:colOff>
      <xdr:row>12</xdr:row>
      <xdr:rowOff>476250</xdr:rowOff>
    </xdr:to>
    <xdr:cxnSp macro="">
      <xdr:nvCxnSpPr>
        <xdr:cNvPr id="73" name="Straight Connector 72"/>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11</xdr:row>
      <xdr:rowOff>476250</xdr:rowOff>
    </xdr:from>
    <xdr:to>
      <xdr:col>14</xdr:col>
      <xdr:colOff>333373</xdr:colOff>
      <xdr:row>11</xdr:row>
      <xdr:rowOff>476250</xdr:rowOff>
    </xdr:to>
    <xdr:cxnSp macro="">
      <xdr:nvCxnSpPr>
        <xdr:cNvPr id="74" name="Straight Connector 73"/>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10</xdr:row>
      <xdr:rowOff>476250</xdr:rowOff>
    </xdr:from>
    <xdr:to>
      <xdr:col>14</xdr:col>
      <xdr:colOff>333373</xdr:colOff>
      <xdr:row>10</xdr:row>
      <xdr:rowOff>476250</xdr:rowOff>
    </xdr:to>
    <xdr:cxnSp macro="">
      <xdr:nvCxnSpPr>
        <xdr:cNvPr id="75" name="Straight Connector 74"/>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471488</xdr:colOff>
      <xdr:row>9</xdr:row>
      <xdr:rowOff>476250</xdr:rowOff>
    </xdr:from>
    <xdr:to>
      <xdr:col>14</xdr:col>
      <xdr:colOff>333373</xdr:colOff>
      <xdr:row>9</xdr:row>
      <xdr:rowOff>476250</xdr:rowOff>
    </xdr:to>
    <xdr:cxnSp macro="">
      <xdr:nvCxnSpPr>
        <xdr:cNvPr id="76" name="Straight Connector 75"/>
        <xdr:cNvCxnSpPr/>
      </xdr:nvCxnSpPr>
      <xdr:spPr>
        <a:xfrm>
          <a:off x="7148513" y="22374225"/>
          <a:ext cx="37623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279401</xdr:colOff>
      <xdr:row>46</xdr:row>
      <xdr:rowOff>74613</xdr:rowOff>
    </xdr:from>
    <xdr:to>
      <xdr:col>15</xdr:col>
      <xdr:colOff>652463</xdr:colOff>
      <xdr:row>46</xdr:row>
      <xdr:rowOff>74613</xdr:rowOff>
    </xdr:to>
    <xdr:cxnSp macro="">
      <xdr:nvCxnSpPr>
        <xdr:cNvPr id="34" name="Straight Connector 33"/>
        <xdr:cNvCxnSpPr/>
      </xdr:nvCxnSpPr>
      <xdr:spPr>
        <a:xfrm>
          <a:off x="7985126" y="27611388"/>
          <a:ext cx="37306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3</xdr:col>
          <xdr:colOff>0</xdr:colOff>
          <xdr:row>9</xdr:row>
          <xdr:rowOff>0</xdr:rowOff>
        </xdr:from>
        <xdr:to>
          <xdr:col>9</xdr:col>
          <xdr:colOff>0</xdr:colOff>
          <xdr:row>10</xdr:row>
          <xdr:rowOff>0</xdr:rowOff>
        </xdr:to>
        <xdr:grpSp>
          <xdr:nvGrpSpPr>
            <xdr:cNvPr id="2054" name="Group 6"/>
            <xdr:cNvGrpSpPr>
              <a:grpSpLocks/>
            </xdr:cNvGrpSpPr>
          </xdr:nvGrpSpPr>
          <xdr:grpSpPr bwMode="auto">
            <a:xfrm>
              <a:off x="2638425" y="3381375"/>
              <a:ext cx="1600200" cy="781050"/>
              <a:chOff x="277" y="385"/>
              <a:chExt cx="168" cy="82"/>
            </a:xfrm>
          </xdr:grpSpPr>
          <xdr:sp macro="" textlink="">
            <xdr:nvSpPr>
              <xdr:cNvPr id="2050" name="Option Button 2" hidden="1">
                <a:extLst>
                  <a:ext uri="{63B3BB69-23CF-44E3-9099-C40C66FF867C}">
                    <a14:compatExt spid="_x0000_s2050"/>
                  </a:ext>
                </a:extLst>
              </xdr:cNvPr>
              <xdr:cNvSpPr/>
            </xdr:nvSpPr>
            <xdr:spPr>
              <a:xfrm>
                <a:off x="295" y="413"/>
                <a:ext cx="32" cy="23"/>
              </a:xfrm>
              <a:prstGeom prst="rect">
                <a:avLst/>
              </a:prstGeom>
            </xdr:spPr>
          </xdr:sp>
          <xdr:sp macro="" textlink="">
            <xdr:nvSpPr>
              <xdr:cNvPr id="2051" name="Option Button 3" hidden="1">
                <a:extLst>
                  <a:ext uri="{63B3BB69-23CF-44E3-9099-C40C66FF867C}">
                    <a14:compatExt spid="_x0000_s2051"/>
                  </a:ext>
                </a:extLst>
              </xdr:cNvPr>
              <xdr:cNvSpPr/>
            </xdr:nvSpPr>
            <xdr:spPr>
              <a:xfrm>
                <a:off x="351" y="413"/>
                <a:ext cx="32" cy="23"/>
              </a:xfrm>
              <a:prstGeom prst="rect">
                <a:avLst/>
              </a:prstGeom>
            </xdr:spPr>
          </xdr:sp>
          <xdr:sp macro="" textlink="">
            <xdr:nvSpPr>
              <xdr:cNvPr id="2052" name="Option Button 4" hidden="1">
                <a:extLst>
                  <a:ext uri="{63B3BB69-23CF-44E3-9099-C40C66FF867C}">
                    <a14:compatExt spid="_x0000_s2052"/>
                  </a:ext>
                </a:extLst>
              </xdr:cNvPr>
              <xdr:cNvSpPr/>
            </xdr:nvSpPr>
            <xdr:spPr>
              <a:xfrm>
                <a:off x="407" y="413"/>
                <a:ext cx="32" cy="23"/>
              </a:xfrm>
              <a:prstGeom prst="rect">
                <a:avLst/>
              </a:prstGeom>
            </xdr:spPr>
          </xdr:sp>
          <xdr:sp macro="" textlink="">
            <xdr:nvSpPr>
              <xdr:cNvPr id="2053" name="Group Box 5" hidden="1">
                <a:extLst>
                  <a:ext uri="{63B3BB69-23CF-44E3-9099-C40C66FF867C}">
                    <a14:compatExt spid="_x0000_s2053"/>
                  </a:ext>
                </a:extLst>
              </xdr:cNvPr>
              <xdr:cNvSpPr/>
            </xdr:nvSpPr>
            <xdr:spPr>
              <a:xfrm>
                <a:off x="277" y="385"/>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10</xdr:row>
          <xdr:rowOff>0</xdr:rowOff>
        </xdr:from>
        <xdr:to>
          <xdr:col>9</xdr:col>
          <xdr:colOff>0</xdr:colOff>
          <xdr:row>11</xdr:row>
          <xdr:rowOff>0</xdr:rowOff>
        </xdr:to>
        <xdr:grpSp>
          <xdr:nvGrpSpPr>
            <xdr:cNvPr id="2060" name="Group 12"/>
            <xdr:cNvGrpSpPr>
              <a:grpSpLocks/>
            </xdr:cNvGrpSpPr>
          </xdr:nvGrpSpPr>
          <xdr:grpSpPr bwMode="auto">
            <a:xfrm>
              <a:off x="2638425" y="4162425"/>
              <a:ext cx="1600200" cy="781050"/>
              <a:chOff x="277" y="467"/>
              <a:chExt cx="168" cy="82"/>
            </a:xfrm>
          </xdr:grpSpPr>
          <xdr:sp macro="" textlink="">
            <xdr:nvSpPr>
              <xdr:cNvPr id="2056" name="Option Button 8" hidden="1">
                <a:extLst>
                  <a:ext uri="{63B3BB69-23CF-44E3-9099-C40C66FF867C}">
                    <a14:compatExt spid="_x0000_s2056"/>
                  </a:ext>
                </a:extLst>
              </xdr:cNvPr>
              <xdr:cNvSpPr/>
            </xdr:nvSpPr>
            <xdr:spPr>
              <a:xfrm>
                <a:off x="295" y="495"/>
                <a:ext cx="32" cy="23"/>
              </a:xfrm>
              <a:prstGeom prst="rect">
                <a:avLst/>
              </a:prstGeom>
            </xdr:spPr>
          </xdr:sp>
          <xdr:sp macro="" textlink="">
            <xdr:nvSpPr>
              <xdr:cNvPr id="2057" name="Option Button 9" hidden="1">
                <a:extLst>
                  <a:ext uri="{63B3BB69-23CF-44E3-9099-C40C66FF867C}">
                    <a14:compatExt spid="_x0000_s2057"/>
                  </a:ext>
                </a:extLst>
              </xdr:cNvPr>
              <xdr:cNvSpPr/>
            </xdr:nvSpPr>
            <xdr:spPr>
              <a:xfrm>
                <a:off x="351" y="495"/>
                <a:ext cx="32" cy="23"/>
              </a:xfrm>
              <a:prstGeom prst="rect">
                <a:avLst/>
              </a:prstGeom>
            </xdr:spPr>
          </xdr:sp>
          <xdr:sp macro="" textlink="">
            <xdr:nvSpPr>
              <xdr:cNvPr id="2058" name="Option Button 10" hidden="1">
                <a:extLst>
                  <a:ext uri="{63B3BB69-23CF-44E3-9099-C40C66FF867C}">
                    <a14:compatExt spid="_x0000_s2058"/>
                  </a:ext>
                </a:extLst>
              </xdr:cNvPr>
              <xdr:cNvSpPr/>
            </xdr:nvSpPr>
            <xdr:spPr>
              <a:xfrm>
                <a:off x="407" y="495"/>
                <a:ext cx="32" cy="23"/>
              </a:xfrm>
              <a:prstGeom prst="rect">
                <a:avLst/>
              </a:prstGeom>
            </xdr:spPr>
          </xdr:sp>
          <xdr:sp macro="" textlink="">
            <xdr:nvSpPr>
              <xdr:cNvPr id="2059" name="Group Box 11" hidden="1">
                <a:extLst>
                  <a:ext uri="{63B3BB69-23CF-44E3-9099-C40C66FF867C}">
                    <a14:compatExt spid="_x0000_s2059"/>
                  </a:ext>
                </a:extLst>
              </xdr:cNvPr>
              <xdr:cNvSpPr/>
            </xdr:nvSpPr>
            <xdr:spPr>
              <a:xfrm>
                <a:off x="277" y="467"/>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11</xdr:row>
          <xdr:rowOff>0</xdr:rowOff>
        </xdr:from>
        <xdr:to>
          <xdr:col>9</xdr:col>
          <xdr:colOff>0</xdr:colOff>
          <xdr:row>12</xdr:row>
          <xdr:rowOff>0</xdr:rowOff>
        </xdr:to>
        <xdr:grpSp>
          <xdr:nvGrpSpPr>
            <xdr:cNvPr id="2066" name="Group 18"/>
            <xdr:cNvGrpSpPr>
              <a:grpSpLocks/>
            </xdr:cNvGrpSpPr>
          </xdr:nvGrpSpPr>
          <xdr:grpSpPr bwMode="auto">
            <a:xfrm>
              <a:off x="2638425" y="4943475"/>
              <a:ext cx="1600200" cy="781050"/>
              <a:chOff x="277" y="549"/>
              <a:chExt cx="168" cy="82"/>
            </a:xfrm>
          </xdr:grpSpPr>
          <xdr:sp macro="" textlink="">
            <xdr:nvSpPr>
              <xdr:cNvPr id="2062" name="Option Button 14" hidden="1">
                <a:extLst>
                  <a:ext uri="{63B3BB69-23CF-44E3-9099-C40C66FF867C}">
                    <a14:compatExt spid="_x0000_s2062"/>
                  </a:ext>
                </a:extLst>
              </xdr:cNvPr>
              <xdr:cNvSpPr/>
            </xdr:nvSpPr>
            <xdr:spPr>
              <a:xfrm>
                <a:off x="295" y="577"/>
                <a:ext cx="32" cy="23"/>
              </a:xfrm>
              <a:prstGeom prst="rect">
                <a:avLst/>
              </a:prstGeom>
            </xdr:spPr>
          </xdr:sp>
          <xdr:sp macro="" textlink="">
            <xdr:nvSpPr>
              <xdr:cNvPr id="2063" name="Option Button 15" hidden="1">
                <a:extLst>
                  <a:ext uri="{63B3BB69-23CF-44E3-9099-C40C66FF867C}">
                    <a14:compatExt spid="_x0000_s2063"/>
                  </a:ext>
                </a:extLst>
              </xdr:cNvPr>
              <xdr:cNvSpPr/>
            </xdr:nvSpPr>
            <xdr:spPr>
              <a:xfrm>
                <a:off x="351" y="577"/>
                <a:ext cx="32" cy="23"/>
              </a:xfrm>
              <a:prstGeom prst="rect">
                <a:avLst/>
              </a:prstGeom>
            </xdr:spPr>
          </xdr:sp>
          <xdr:sp macro="" textlink="">
            <xdr:nvSpPr>
              <xdr:cNvPr id="2064" name="Option Button 16" hidden="1">
                <a:extLst>
                  <a:ext uri="{63B3BB69-23CF-44E3-9099-C40C66FF867C}">
                    <a14:compatExt spid="_x0000_s2064"/>
                  </a:ext>
                </a:extLst>
              </xdr:cNvPr>
              <xdr:cNvSpPr/>
            </xdr:nvSpPr>
            <xdr:spPr>
              <a:xfrm>
                <a:off x="407" y="577"/>
                <a:ext cx="32" cy="23"/>
              </a:xfrm>
              <a:prstGeom prst="rect">
                <a:avLst/>
              </a:prstGeom>
            </xdr:spPr>
          </xdr:sp>
          <xdr:sp macro="" textlink="">
            <xdr:nvSpPr>
              <xdr:cNvPr id="2065" name="Group Box 17" hidden="1">
                <a:extLst>
                  <a:ext uri="{63B3BB69-23CF-44E3-9099-C40C66FF867C}">
                    <a14:compatExt spid="_x0000_s2065"/>
                  </a:ext>
                </a:extLst>
              </xdr:cNvPr>
              <xdr:cNvSpPr/>
            </xdr:nvSpPr>
            <xdr:spPr>
              <a:xfrm>
                <a:off x="277" y="549"/>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12</xdr:row>
          <xdr:rowOff>0</xdr:rowOff>
        </xdr:from>
        <xdr:to>
          <xdr:col>9</xdr:col>
          <xdr:colOff>0</xdr:colOff>
          <xdr:row>13</xdr:row>
          <xdr:rowOff>0</xdr:rowOff>
        </xdr:to>
        <xdr:grpSp>
          <xdr:nvGrpSpPr>
            <xdr:cNvPr id="2072" name="Group 24"/>
            <xdr:cNvGrpSpPr>
              <a:grpSpLocks/>
            </xdr:cNvGrpSpPr>
          </xdr:nvGrpSpPr>
          <xdr:grpSpPr bwMode="auto">
            <a:xfrm>
              <a:off x="2638425" y="5724525"/>
              <a:ext cx="1600200" cy="781050"/>
              <a:chOff x="277" y="631"/>
              <a:chExt cx="168" cy="82"/>
            </a:xfrm>
          </xdr:grpSpPr>
          <xdr:sp macro="" textlink="">
            <xdr:nvSpPr>
              <xdr:cNvPr id="2068" name="Option Button 20" hidden="1">
                <a:extLst>
                  <a:ext uri="{63B3BB69-23CF-44E3-9099-C40C66FF867C}">
                    <a14:compatExt spid="_x0000_s2068"/>
                  </a:ext>
                </a:extLst>
              </xdr:cNvPr>
              <xdr:cNvSpPr/>
            </xdr:nvSpPr>
            <xdr:spPr>
              <a:xfrm>
                <a:off x="295" y="659"/>
                <a:ext cx="32" cy="23"/>
              </a:xfrm>
              <a:prstGeom prst="rect">
                <a:avLst/>
              </a:prstGeom>
            </xdr:spPr>
          </xdr:sp>
          <xdr:sp macro="" textlink="">
            <xdr:nvSpPr>
              <xdr:cNvPr id="2069" name="Option Button 21" hidden="1">
                <a:extLst>
                  <a:ext uri="{63B3BB69-23CF-44E3-9099-C40C66FF867C}">
                    <a14:compatExt spid="_x0000_s2069"/>
                  </a:ext>
                </a:extLst>
              </xdr:cNvPr>
              <xdr:cNvSpPr/>
            </xdr:nvSpPr>
            <xdr:spPr>
              <a:xfrm>
                <a:off x="351" y="659"/>
                <a:ext cx="32" cy="23"/>
              </a:xfrm>
              <a:prstGeom prst="rect">
                <a:avLst/>
              </a:prstGeom>
            </xdr:spPr>
          </xdr:sp>
          <xdr:sp macro="" textlink="">
            <xdr:nvSpPr>
              <xdr:cNvPr id="2070" name="Option Button 22" hidden="1">
                <a:extLst>
                  <a:ext uri="{63B3BB69-23CF-44E3-9099-C40C66FF867C}">
                    <a14:compatExt spid="_x0000_s2070"/>
                  </a:ext>
                </a:extLst>
              </xdr:cNvPr>
              <xdr:cNvSpPr/>
            </xdr:nvSpPr>
            <xdr:spPr>
              <a:xfrm>
                <a:off x="407" y="659"/>
                <a:ext cx="32" cy="23"/>
              </a:xfrm>
              <a:prstGeom prst="rect">
                <a:avLst/>
              </a:prstGeom>
            </xdr:spPr>
          </xdr:sp>
          <xdr:sp macro="" textlink="">
            <xdr:nvSpPr>
              <xdr:cNvPr id="2071" name="Group Box 23" hidden="1">
                <a:extLst>
                  <a:ext uri="{63B3BB69-23CF-44E3-9099-C40C66FF867C}">
                    <a14:compatExt spid="_x0000_s2071"/>
                  </a:ext>
                </a:extLst>
              </xdr:cNvPr>
              <xdr:cNvSpPr/>
            </xdr:nvSpPr>
            <xdr:spPr>
              <a:xfrm>
                <a:off x="277" y="631"/>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13</xdr:row>
          <xdr:rowOff>0</xdr:rowOff>
        </xdr:from>
        <xdr:to>
          <xdr:col>9</xdr:col>
          <xdr:colOff>0</xdr:colOff>
          <xdr:row>14</xdr:row>
          <xdr:rowOff>0</xdr:rowOff>
        </xdr:to>
        <xdr:grpSp>
          <xdr:nvGrpSpPr>
            <xdr:cNvPr id="2078" name="Group 30"/>
            <xdr:cNvGrpSpPr>
              <a:grpSpLocks/>
            </xdr:cNvGrpSpPr>
          </xdr:nvGrpSpPr>
          <xdr:grpSpPr bwMode="auto">
            <a:xfrm>
              <a:off x="2638425" y="6505575"/>
              <a:ext cx="1600200" cy="781050"/>
              <a:chOff x="277" y="713"/>
              <a:chExt cx="168" cy="82"/>
            </a:xfrm>
          </xdr:grpSpPr>
          <xdr:sp macro="" textlink="">
            <xdr:nvSpPr>
              <xdr:cNvPr id="2074" name="Option Button 26" hidden="1">
                <a:extLst>
                  <a:ext uri="{63B3BB69-23CF-44E3-9099-C40C66FF867C}">
                    <a14:compatExt spid="_x0000_s2074"/>
                  </a:ext>
                </a:extLst>
              </xdr:cNvPr>
              <xdr:cNvSpPr/>
            </xdr:nvSpPr>
            <xdr:spPr>
              <a:xfrm>
                <a:off x="295" y="741"/>
                <a:ext cx="32" cy="23"/>
              </a:xfrm>
              <a:prstGeom prst="rect">
                <a:avLst/>
              </a:prstGeom>
            </xdr:spPr>
          </xdr:sp>
          <xdr:sp macro="" textlink="">
            <xdr:nvSpPr>
              <xdr:cNvPr id="2075" name="Option Button 27" hidden="1">
                <a:extLst>
                  <a:ext uri="{63B3BB69-23CF-44E3-9099-C40C66FF867C}">
                    <a14:compatExt spid="_x0000_s2075"/>
                  </a:ext>
                </a:extLst>
              </xdr:cNvPr>
              <xdr:cNvSpPr/>
            </xdr:nvSpPr>
            <xdr:spPr>
              <a:xfrm>
                <a:off x="351" y="741"/>
                <a:ext cx="32" cy="23"/>
              </a:xfrm>
              <a:prstGeom prst="rect">
                <a:avLst/>
              </a:prstGeom>
            </xdr:spPr>
          </xdr:sp>
          <xdr:sp macro="" textlink="">
            <xdr:nvSpPr>
              <xdr:cNvPr id="2076" name="Option Button 28" hidden="1">
                <a:extLst>
                  <a:ext uri="{63B3BB69-23CF-44E3-9099-C40C66FF867C}">
                    <a14:compatExt spid="_x0000_s2076"/>
                  </a:ext>
                </a:extLst>
              </xdr:cNvPr>
              <xdr:cNvSpPr/>
            </xdr:nvSpPr>
            <xdr:spPr>
              <a:xfrm>
                <a:off x="407" y="741"/>
                <a:ext cx="32" cy="23"/>
              </a:xfrm>
              <a:prstGeom prst="rect">
                <a:avLst/>
              </a:prstGeom>
            </xdr:spPr>
          </xdr:sp>
          <xdr:sp macro="" textlink="">
            <xdr:nvSpPr>
              <xdr:cNvPr id="2077" name="Group Box 29" hidden="1">
                <a:extLst>
                  <a:ext uri="{63B3BB69-23CF-44E3-9099-C40C66FF867C}">
                    <a14:compatExt spid="_x0000_s2077"/>
                  </a:ext>
                </a:extLst>
              </xdr:cNvPr>
              <xdr:cNvSpPr/>
            </xdr:nvSpPr>
            <xdr:spPr>
              <a:xfrm>
                <a:off x="277" y="713"/>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14</xdr:row>
          <xdr:rowOff>0</xdr:rowOff>
        </xdr:from>
        <xdr:to>
          <xdr:col>9</xdr:col>
          <xdr:colOff>0</xdr:colOff>
          <xdr:row>15</xdr:row>
          <xdr:rowOff>0</xdr:rowOff>
        </xdr:to>
        <xdr:grpSp>
          <xdr:nvGrpSpPr>
            <xdr:cNvPr id="2084" name="Group 36"/>
            <xdr:cNvGrpSpPr>
              <a:grpSpLocks/>
            </xdr:cNvGrpSpPr>
          </xdr:nvGrpSpPr>
          <xdr:grpSpPr bwMode="auto">
            <a:xfrm>
              <a:off x="2638425" y="7286625"/>
              <a:ext cx="1600200" cy="781050"/>
              <a:chOff x="277" y="795"/>
              <a:chExt cx="168" cy="82"/>
            </a:xfrm>
          </xdr:grpSpPr>
          <xdr:sp macro="" textlink="">
            <xdr:nvSpPr>
              <xdr:cNvPr id="2080" name="Option Button 32" hidden="1">
                <a:extLst>
                  <a:ext uri="{63B3BB69-23CF-44E3-9099-C40C66FF867C}">
                    <a14:compatExt spid="_x0000_s2080"/>
                  </a:ext>
                </a:extLst>
              </xdr:cNvPr>
              <xdr:cNvSpPr/>
            </xdr:nvSpPr>
            <xdr:spPr>
              <a:xfrm>
                <a:off x="295" y="823"/>
                <a:ext cx="32" cy="23"/>
              </a:xfrm>
              <a:prstGeom prst="rect">
                <a:avLst/>
              </a:prstGeom>
            </xdr:spPr>
          </xdr:sp>
          <xdr:sp macro="" textlink="">
            <xdr:nvSpPr>
              <xdr:cNvPr id="2081" name="Option Button 33" hidden="1">
                <a:extLst>
                  <a:ext uri="{63B3BB69-23CF-44E3-9099-C40C66FF867C}">
                    <a14:compatExt spid="_x0000_s2081"/>
                  </a:ext>
                </a:extLst>
              </xdr:cNvPr>
              <xdr:cNvSpPr/>
            </xdr:nvSpPr>
            <xdr:spPr>
              <a:xfrm>
                <a:off x="351" y="823"/>
                <a:ext cx="32" cy="23"/>
              </a:xfrm>
              <a:prstGeom prst="rect">
                <a:avLst/>
              </a:prstGeom>
            </xdr:spPr>
          </xdr:sp>
          <xdr:sp macro="" textlink="">
            <xdr:nvSpPr>
              <xdr:cNvPr id="2082" name="Option Button 34" hidden="1">
                <a:extLst>
                  <a:ext uri="{63B3BB69-23CF-44E3-9099-C40C66FF867C}">
                    <a14:compatExt spid="_x0000_s2082"/>
                  </a:ext>
                </a:extLst>
              </xdr:cNvPr>
              <xdr:cNvSpPr/>
            </xdr:nvSpPr>
            <xdr:spPr>
              <a:xfrm>
                <a:off x="407" y="823"/>
                <a:ext cx="32" cy="23"/>
              </a:xfrm>
              <a:prstGeom prst="rect">
                <a:avLst/>
              </a:prstGeom>
            </xdr:spPr>
          </xdr:sp>
          <xdr:sp macro="" textlink="">
            <xdr:nvSpPr>
              <xdr:cNvPr id="2083" name="Group Box 35" hidden="1">
                <a:extLst>
                  <a:ext uri="{63B3BB69-23CF-44E3-9099-C40C66FF867C}">
                    <a14:compatExt spid="_x0000_s2083"/>
                  </a:ext>
                </a:extLst>
              </xdr:cNvPr>
              <xdr:cNvSpPr/>
            </xdr:nvSpPr>
            <xdr:spPr>
              <a:xfrm>
                <a:off x="277" y="795"/>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15</xdr:row>
          <xdr:rowOff>0</xdr:rowOff>
        </xdr:from>
        <xdr:to>
          <xdr:col>9</xdr:col>
          <xdr:colOff>0</xdr:colOff>
          <xdr:row>16</xdr:row>
          <xdr:rowOff>0</xdr:rowOff>
        </xdr:to>
        <xdr:grpSp>
          <xdr:nvGrpSpPr>
            <xdr:cNvPr id="2090" name="Group 42"/>
            <xdr:cNvGrpSpPr>
              <a:grpSpLocks/>
            </xdr:cNvGrpSpPr>
          </xdr:nvGrpSpPr>
          <xdr:grpSpPr bwMode="auto">
            <a:xfrm>
              <a:off x="2638425" y="8067675"/>
              <a:ext cx="1600200" cy="781050"/>
              <a:chOff x="277" y="877"/>
              <a:chExt cx="168" cy="82"/>
            </a:xfrm>
          </xdr:grpSpPr>
          <xdr:sp macro="" textlink="">
            <xdr:nvSpPr>
              <xdr:cNvPr id="2086" name="Option Button 38" hidden="1">
                <a:extLst>
                  <a:ext uri="{63B3BB69-23CF-44E3-9099-C40C66FF867C}">
                    <a14:compatExt spid="_x0000_s2086"/>
                  </a:ext>
                </a:extLst>
              </xdr:cNvPr>
              <xdr:cNvSpPr/>
            </xdr:nvSpPr>
            <xdr:spPr>
              <a:xfrm>
                <a:off x="295" y="905"/>
                <a:ext cx="32" cy="23"/>
              </a:xfrm>
              <a:prstGeom prst="rect">
                <a:avLst/>
              </a:prstGeom>
            </xdr:spPr>
          </xdr:sp>
          <xdr:sp macro="" textlink="">
            <xdr:nvSpPr>
              <xdr:cNvPr id="2087" name="Option Button 39" hidden="1">
                <a:extLst>
                  <a:ext uri="{63B3BB69-23CF-44E3-9099-C40C66FF867C}">
                    <a14:compatExt spid="_x0000_s2087"/>
                  </a:ext>
                </a:extLst>
              </xdr:cNvPr>
              <xdr:cNvSpPr/>
            </xdr:nvSpPr>
            <xdr:spPr>
              <a:xfrm>
                <a:off x="351" y="905"/>
                <a:ext cx="32" cy="23"/>
              </a:xfrm>
              <a:prstGeom prst="rect">
                <a:avLst/>
              </a:prstGeom>
            </xdr:spPr>
          </xdr:sp>
          <xdr:sp macro="" textlink="">
            <xdr:nvSpPr>
              <xdr:cNvPr id="2088" name="Option Button 40" hidden="1">
                <a:extLst>
                  <a:ext uri="{63B3BB69-23CF-44E3-9099-C40C66FF867C}">
                    <a14:compatExt spid="_x0000_s2088"/>
                  </a:ext>
                </a:extLst>
              </xdr:cNvPr>
              <xdr:cNvSpPr/>
            </xdr:nvSpPr>
            <xdr:spPr>
              <a:xfrm>
                <a:off x="407" y="905"/>
                <a:ext cx="32" cy="23"/>
              </a:xfrm>
              <a:prstGeom prst="rect">
                <a:avLst/>
              </a:prstGeom>
            </xdr:spPr>
          </xdr:sp>
          <xdr:sp macro="" textlink="">
            <xdr:nvSpPr>
              <xdr:cNvPr id="2089" name="Group Box 41" hidden="1">
                <a:extLst>
                  <a:ext uri="{63B3BB69-23CF-44E3-9099-C40C66FF867C}">
                    <a14:compatExt spid="_x0000_s2089"/>
                  </a:ext>
                </a:extLst>
              </xdr:cNvPr>
              <xdr:cNvSpPr/>
            </xdr:nvSpPr>
            <xdr:spPr>
              <a:xfrm>
                <a:off x="277" y="877"/>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16</xdr:row>
          <xdr:rowOff>0</xdr:rowOff>
        </xdr:from>
        <xdr:to>
          <xdr:col>9</xdr:col>
          <xdr:colOff>0</xdr:colOff>
          <xdr:row>17</xdr:row>
          <xdr:rowOff>0</xdr:rowOff>
        </xdr:to>
        <xdr:grpSp>
          <xdr:nvGrpSpPr>
            <xdr:cNvPr id="2096" name="Group 48"/>
            <xdr:cNvGrpSpPr>
              <a:grpSpLocks/>
            </xdr:cNvGrpSpPr>
          </xdr:nvGrpSpPr>
          <xdr:grpSpPr bwMode="auto">
            <a:xfrm>
              <a:off x="2638425" y="8848725"/>
              <a:ext cx="1600200" cy="781050"/>
              <a:chOff x="277" y="959"/>
              <a:chExt cx="168" cy="82"/>
            </a:xfrm>
          </xdr:grpSpPr>
          <xdr:sp macro="" textlink="">
            <xdr:nvSpPr>
              <xdr:cNvPr id="2092" name="Option Button 44" hidden="1">
                <a:extLst>
                  <a:ext uri="{63B3BB69-23CF-44E3-9099-C40C66FF867C}">
                    <a14:compatExt spid="_x0000_s2092"/>
                  </a:ext>
                </a:extLst>
              </xdr:cNvPr>
              <xdr:cNvSpPr/>
            </xdr:nvSpPr>
            <xdr:spPr>
              <a:xfrm>
                <a:off x="295" y="987"/>
                <a:ext cx="32" cy="23"/>
              </a:xfrm>
              <a:prstGeom prst="rect">
                <a:avLst/>
              </a:prstGeom>
            </xdr:spPr>
          </xdr:sp>
          <xdr:sp macro="" textlink="">
            <xdr:nvSpPr>
              <xdr:cNvPr id="2093" name="Option Button 45" hidden="1">
                <a:extLst>
                  <a:ext uri="{63B3BB69-23CF-44E3-9099-C40C66FF867C}">
                    <a14:compatExt spid="_x0000_s2093"/>
                  </a:ext>
                </a:extLst>
              </xdr:cNvPr>
              <xdr:cNvSpPr/>
            </xdr:nvSpPr>
            <xdr:spPr>
              <a:xfrm>
                <a:off x="351" y="987"/>
                <a:ext cx="32" cy="23"/>
              </a:xfrm>
              <a:prstGeom prst="rect">
                <a:avLst/>
              </a:prstGeom>
            </xdr:spPr>
          </xdr:sp>
          <xdr:sp macro="" textlink="">
            <xdr:nvSpPr>
              <xdr:cNvPr id="2094" name="Option Button 46" hidden="1">
                <a:extLst>
                  <a:ext uri="{63B3BB69-23CF-44E3-9099-C40C66FF867C}">
                    <a14:compatExt spid="_x0000_s2094"/>
                  </a:ext>
                </a:extLst>
              </xdr:cNvPr>
              <xdr:cNvSpPr/>
            </xdr:nvSpPr>
            <xdr:spPr>
              <a:xfrm>
                <a:off x="407" y="987"/>
                <a:ext cx="32" cy="23"/>
              </a:xfrm>
              <a:prstGeom prst="rect">
                <a:avLst/>
              </a:prstGeom>
            </xdr:spPr>
          </xdr:sp>
          <xdr:sp macro="" textlink="">
            <xdr:nvSpPr>
              <xdr:cNvPr id="2095" name="Group Box 47" hidden="1">
                <a:extLst>
                  <a:ext uri="{63B3BB69-23CF-44E3-9099-C40C66FF867C}">
                    <a14:compatExt spid="_x0000_s2095"/>
                  </a:ext>
                </a:extLst>
              </xdr:cNvPr>
              <xdr:cNvSpPr/>
            </xdr:nvSpPr>
            <xdr:spPr>
              <a:xfrm>
                <a:off x="277" y="959"/>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17</xdr:row>
          <xdr:rowOff>0</xdr:rowOff>
        </xdr:from>
        <xdr:to>
          <xdr:col>9</xdr:col>
          <xdr:colOff>0</xdr:colOff>
          <xdr:row>18</xdr:row>
          <xdr:rowOff>0</xdr:rowOff>
        </xdr:to>
        <xdr:grpSp>
          <xdr:nvGrpSpPr>
            <xdr:cNvPr id="2102" name="Group 54"/>
            <xdr:cNvGrpSpPr>
              <a:grpSpLocks/>
            </xdr:cNvGrpSpPr>
          </xdr:nvGrpSpPr>
          <xdr:grpSpPr bwMode="auto">
            <a:xfrm>
              <a:off x="2638425" y="9629775"/>
              <a:ext cx="1600200" cy="781050"/>
              <a:chOff x="277" y="1041"/>
              <a:chExt cx="168" cy="82"/>
            </a:xfrm>
          </xdr:grpSpPr>
          <xdr:sp macro="" textlink="">
            <xdr:nvSpPr>
              <xdr:cNvPr id="2098" name="Option Button 50" hidden="1">
                <a:extLst>
                  <a:ext uri="{63B3BB69-23CF-44E3-9099-C40C66FF867C}">
                    <a14:compatExt spid="_x0000_s2098"/>
                  </a:ext>
                </a:extLst>
              </xdr:cNvPr>
              <xdr:cNvSpPr/>
            </xdr:nvSpPr>
            <xdr:spPr>
              <a:xfrm>
                <a:off x="295" y="1069"/>
                <a:ext cx="32" cy="23"/>
              </a:xfrm>
              <a:prstGeom prst="rect">
                <a:avLst/>
              </a:prstGeom>
            </xdr:spPr>
          </xdr:sp>
          <xdr:sp macro="" textlink="">
            <xdr:nvSpPr>
              <xdr:cNvPr id="2099" name="Option Button 51" hidden="1">
                <a:extLst>
                  <a:ext uri="{63B3BB69-23CF-44E3-9099-C40C66FF867C}">
                    <a14:compatExt spid="_x0000_s2099"/>
                  </a:ext>
                </a:extLst>
              </xdr:cNvPr>
              <xdr:cNvSpPr/>
            </xdr:nvSpPr>
            <xdr:spPr>
              <a:xfrm>
                <a:off x="351" y="1069"/>
                <a:ext cx="32" cy="23"/>
              </a:xfrm>
              <a:prstGeom prst="rect">
                <a:avLst/>
              </a:prstGeom>
            </xdr:spPr>
          </xdr:sp>
          <xdr:sp macro="" textlink="">
            <xdr:nvSpPr>
              <xdr:cNvPr id="2100" name="Option Button 52" hidden="1">
                <a:extLst>
                  <a:ext uri="{63B3BB69-23CF-44E3-9099-C40C66FF867C}">
                    <a14:compatExt spid="_x0000_s2100"/>
                  </a:ext>
                </a:extLst>
              </xdr:cNvPr>
              <xdr:cNvSpPr/>
            </xdr:nvSpPr>
            <xdr:spPr>
              <a:xfrm>
                <a:off x="407" y="1069"/>
                <a:ext cx="32" cy="23"/>
              </a:xfrm>
              <a:prstGeom prst="rect">
                <a:avLst/>
              </a:prstGeom>
            </xdr:spPr>
          </xdr:sp>
          <xdr:sp macro="" textlink="">
            <xdr:nvSpPr>
              <xdr:cNvPr id="2101" name="Group Box 53" hidden="1">
                <a:extLst>
                  <a:ext uri="{63B3BB69-23CF-44E3-9099-C40C66FF867C}">
                    <a14:compatExt spid="_x0000_s2101"/>
                  </a:ext>
                </a:extLst>
              </xdr:cNvPr>
              <xdr:cNvSpPr/>
            </xdr:nvSpPr>
            <xdr:spPr>
              <a:xfrm>
                <a:off x="277" y="1041"/>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18</xdr:row>
          <xdr:rowOff>0</xdr:rowOff>
        </xdr:from>
        <xdr:to>
          <xdr:col>9</xdr:col>
          <xdr:colOff>0</xdr:colOff>
          <xdr:row>19</xdr:row>
          <xdr:rowOff>0</xdr:rowOff>
        </xdr:to>
        <xdr:grpSp>
          <xdr:nvGrpSpPr>
            <xdr:cNvPr id="2108" name="Group 60"/>
            <xdr:cNvGrpSpPr>
              <a:grpSpLocks/>
            </xdr:cNvGrpSpPr>
          </xdr:nvGrpSpPr>
          <xdr:grpSpPr bwMode="auto">
            <a:xfrm>
              <a:off x="2638425" y="10410825"/>
              <a:ext cx="1600200" cy="781050"/>
              <a:chOff x="277" y="1123"/>
              <a:chExt cx="168" cy="82"/>
            </a:xfrm>
          </xdr:grpSpPr>
          <xdr:sp macro="" textlink="">
            <xdr:nvSpPr>
              <xdr:cNvPr id="2104" name="Option Button 56" hidden="1">
                <a:extLst>
                  <a:ext uri="{63B3BB69-23CF-44E3-9099-C40C66FF867C}">
                    <a14:compatExt spid="_x0000_s2104"/>
                  </a:ext>
                </a:extLst>
              </xdr:cNvPr>
              <xdr:cNvSpPr/>
            </xdr:nvSpPr>
            <xdr:spPr>
              <a:xfrm>
                <a:off x="295" y="1151"/>
                <a:ext cx="32" cy="23"/>
              </a:xfrm>
              <a:prstGeom prst="rect">
                <a:avLst/>
              </a:prstGeom>
            </xdr:spPr>
          </xdr:sp>
          <xdr:sp macro="" textlink="">
            <xdr:nvSpPr>
              <xdr:cNvPr id="2105" name="Option Button 57" hidden="1">
                <a:extLst>
                  <a:ext uri="{63B3BB69-23CF-44E3-9099-C40C66FF867C}">
                    <a14:compatExt spid="_x0000_s2105"/>
                  </a:ext>
                </a:extLst>
              </xdr:cNvPr>
              <xdr:cNvSpPr/>
            </xdr:nvSpPr>
            <xdr:spPr>
              <a:xfrm>
                <a:off x="351" y="1151"/>
                <a:ext cx="32" cy="23"/>
              </a:xfrm>
              <a:prstGeom prst="rect">
                <a:avLst/>
              </a:prstGeom>
            </xdr:spPr>
          </xdr:sp>
          <xdr:sp macro="" textlink="">
            <xdr:nvSpPr>
              <xdr:cNvPr id="2106" name="Option Button 58" hidden="1">
                <a:extLst>
                  <a:ext uri="{63B3BB69-23CF-44E3-9099-C40C66FF867C}">
                    <a14:compatExt spid="_x0000_s2106"/>
                  </a:ext>
                </a:extLst>
              </xdr:cNvPr>
              <xdr:cNvSpPr/>
            </xdr:nvSpPr>
            <xdr:spPr>
              <a:xfrm>
                <a:off x="407" y="1151"/>
                <a:ext cx="32" cy="23"/>
              </a:xfrm>
              <a:prstGeom prst="rect">
                <a:avLst/>
              </a:prstGeom>
            </xdr:spPr>
          </xdr:sp>
          <xdr:sp macro="" textlink="">
            <xdr:nvSpPr>
              <xdr:cNvPr id="2107" name="Group Box 59" hidden="1">
                <a:extLst>
                  <a:ext uri="{63B3BB69-23CF-44E3-9099-C40C66FF867C}">
                    <a14:compatExt spid="_x0000_s2107"/>
                  </a:ext>
                </a:extLst>
              </xdr:cNvPr>
              <xdr:cNvSpPr/>
            </xdr:nvSpPr>
            <xdr:spPr>
              <a:xfrm>
                <a:off x="277" y="1123"/>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19</xdr:row>
          <xdr:rowOff>0</xdr:rowOff>
        </xdr:from>
        <xdr:to>
          <xdr:col>9</xdr:col>
          <xdr:colOff>0</xdr:colOff>
          <xdr:row>20</xdr:row>
          <xdr:rowOff>0</xdr:rowOff>
        </xdr:to>
        <xdr:grpSp>
          <xdr:nvGrpSpPr>
            <xdr:cNvPr id="2114" name="Group 66"/>
            <xdr:cNvGrpSpPr>
              <a:grpSpLocks/>
            </xdr:cNvGrpSpPr>
          </xdr:nvGrpSpPr>
          <xdr:grpSpPr bwMode="auto">
            <a:xfrm>
              <a:off x="2638425" y="11191875"/>
              <a:ext cx="1600200" cy="781050"/>
              <a:chOff x="277" y="1205"/>
              <a:chExt cx="168" cy="82"/>
            </a:xfrm>
          </xdr:grpSpPr>
          <xdr:sp macro="" textlink="">
            <xdr:nvSpPr>
              <xdr:cNvPr id="2110" name="Option Button 62" hidden="1">
                <a:extLst>
                  <a:ext uri="{63B3BB69-23CF-44E3-9099-C40C66FF867C}">
                    <a14:compatExt spid="_x0000_s2110"/>
                  </a:ext>
                </a:extLst>
              </xdr:cNvPr>
              <xdr:cNvSpPr/>
            </xdr:nvSpPr>
            <xdr:spPr>
              <a:xfrm>
                <a:off x="295" y="1233"/>
                <a:ext cx="32" cy="23"/>
              </a:xfrm>
              <a:prstGeom prst="rect">
                <a:avLst/>
              </a:prstGeom>
            </xdr:spPr>
          </xdr:sp>
          <xdr:sp macro="" textlink="">
            <xdr:nvSpPr>
              <xdr:cNvPr id="2111" name="Option Button 63" hidden="1">
                <a:extLst>
                  <a:ext uri="{63B3BB69-23CF-44E3-9099-C40C66FF867C}">
                    <a14:compatExt spid="_x0000_s2111"/>
                  </a:ext>
                </a:extLst>
              </xdr:cNvPr>
              <xdr:cNvSpPr/>
            </xdr:nvSpPr>
            <xdr:spPr>
              <a:xfrm>
                <a:off x="351" y="1233"/>
                <a:ext cx="32" cy="23"/>
              </a:xfrm>
              <a:prstGeom prst="rect">
                <a:avLst/>
              </a:prstGeom>
            </xdr:spPr>
          </xdr:sp>
          <xdr:sp macro="" textlink="">
            <xdr:nvSpPr>
              <xdr:cNvPr id="2112" name="Option Button 64" hidden="1">
                <a:extLst>
                  <a:ext uri="{63B3BB69-23CF-44E3-9099-C40C66FF867C}">
                    <a14:compatExt spid="_x0000_s2112"/>
                  </a:ext>
                </a:extLst>
              </xdr:cNvPr>
              <xdr:cNvSpPr/>
            </xdr:nvSpPr>
            <xdr:spPr>
              <a:xfrm>
                <a:off x="407" y="1233"/>
                <a:ext cx="32" cy="23"/>
              </a:xfrm>
              <a:prstGeom prst="rect">
                <a:avLst/>
              </a:prstGeom>
            </xdr:spPr>
          </xdr:sp>
          <xdr:sp macro="" textlink="">
            <xdr:nvSpPr>
              <xdr:cNvPr id="2113" name="Group Box 65" hidden="1">
                <a:extLst>
                  <a:ext uri="{63B3BB69-23CF-44E3-9099-C40C66FF867C}">
                    <a14:compatExt spid="_x0000_s2113"/>
                  </a:ext>
                </a:extLst>
              </xdr:cNvPr>
              <xdr:cNvSpPr/>
            </xdr:nvSpPr>
            <xdr:spPr>
              <a:xfrm>
                <a:off x="277" y="1205"/>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20</xdr:row>
          <xdr:rowOff>0</xdr:rowOff>
        </xdr:from>
        <xdr:to>
          <xdr:col>9</xdr:col>
          <xdr:colOff>0</xdr:colOff>
          <xdr:row>21</xdr:row>
          <xdr:rowOff>0</xdr:rowOff>
        </xdr:to>
        <xdr:grpSp>
          <xdr:nvGrpSpPr>
            <xdr:cNvPr id="2120" name="Group 72"/>
            <xdr:cNvGrpSpPr>
              <a:grpSpLocks/>
            </xdr:cNvGrpSpPr>
          </xdr:nvGrpSpPr>
          <xdr:grpSpPr bwMode="auto">
            <a:xfrm>
              <a:off x="2638425" y="11972925"/>
              <a:ext cx="1600200" cy="781050"/>
              <a:chOff x="277" y="1287"/>
              <a:chExt cx="168" cy="82"/>
            </a:xfrm>
          </xdr:grpSpPr>
          <xdr:sp macro="" textlink="">
            <xdr:nvSpPr>
              <xdr:cNvPr id="2116" name="Option Button 68" hidden="1">
                <a:extLst>
                  <a:ext uri="{63B3BB69-23CF-44E3-9099-C40C66FF867C}">
                    <a14:compatExt spid="_x0000_s2116"/>
                  </a:ext>
                </a:extLst>
              </xdr:cNvPr>
              <xdr:cNvSpPr/>
            </xdr:nvSpPr>
            <xdr:spPr>
              <a:xfrm>
                <a:off x="295" y="1315"/>
                <a:ext cx="32" cy="23"/>
              </a:xfrm>
              <a:prstGeom prst="rect">
                <a:avLst/>
              </a:prstGeom>
            </xdr:spPr>
          </xdr:sp>
          <xdr:sp macro="" textlink="">
            <xdr:nvSpPr>
              <xdr:cNvPr id="2117" name="Option Button 69" hidden="1">
                <a:extLst>
                  <a:ext uri="{63B3BB69-23CF-44E3-9099-C40C66FF867C}">
                    <a14:compatExt spid="_x0000_s2117"/>
                  </a:ext>
                </a:extLst>
              </xdr:cNvPr>
              <xdr:cNvSpPr/>
            </xdr:nvSpPr>
            <xdr:spPr>
              <a:xfrm>
                <a:off x="351" y="1315"/>
                <a:ext cx="32" cy="23"/>
              </a:xfrm>
              <a:prstGeom prst="rect">
                <a:avLst/>
              </a:prstGeom>
            </xdr:spPr>
          </xdr:sp>
          <xdr:sp macro="" textlink="">
            <xdr:nvSpPr>
              <xdr:cNvPr id="2118" name="Option Button 70" hidden="1">
                <a:extLst>
                  <a:ext uri="{63B3BB69-23CF-44E3-9099-C40C66FF867C}">
                    <a14:compatExt spid="_x0000_s2118"/>
                  </a:ext>
                </a:extLst>
              </xdr:cNvPr>
              <xdr:cNvSpPr/>
            </xdr:nvSpPr>
            <xdr:spPr>
              <a:xfrm>
                <a:off x="407" y="1315"/>
                <a:ext cx="32" cy="23"/>
              </a:xfrm>
              <a:prstGeom prst="rect">
                <a:avLst/>
              </a:prstGeom>
            </xdr:spPr>
          </xdr:sp>
          <xdr:sp macro="" textlink="">
            <xdr:nvSpPr>
              <xdr:cNvPr id="2119" name="Group Box 71" hidden="1">
                <a:extLst>
                  <a:ext uri="{63B3BB69-23CF-44E3-9099-C40C66FF867C}">
                    <a14:compatExt spid="_x0000_s2119"/>
                  </a:ext>
                </a:extLst>
              </xdr:cNvPr>
              <xdr:cNvSpPr/>
            </xdr:nvSpPr>
            <xdr:spPr>
              <a:xfrm>
                <a:off x="277" y="1287"/>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22</xdr:row>
          <xdr:rowOff>0</xdr:rowOff>
        </xdr:from>
        <xdr:to>
          <xdr:col>9</xdr:col>
          <xdr:colOff>0</xdr:colOff>
          <xdr:row>23</xdr:row>
          <xdr:rowOff>0</xdr:rowOff>
        </xdr:to>
        <xdr:grpSp>
          <xdr:nvGrpSpPr>
            <xdr:cNvPr id="2126" name="Group 78"/>
            <xdr:cNvGrpSpPr>
              <a:grpSpLocks/>
            </xdr:cNvGrpSpPr>
          </xdr:nvGrpSpPr>
          <xdr:grpSpPr bwMode="auto">
            <a:xfrm>
              <a:off x="2638425" y="12944475"/>
              <a:ext cx="1600200" cy="781050"/>
              <a:chOff x="277" y="1389"/>
              <a:chExt cx="168" cy="82"/>
            </a:xfrm>
          </xdr:grpSpPr>
          <xdr:sp macro="" textlink="">
            <xdr:nvSpPr>
              <xdr:cNvPr id="2122" name="Option Button 74" hidden="1">
                <a:extLst>
                  <a:ext uri="{63B3BB69-23CF-44E3-9099-C40C66FF867C}">
                    <a14:compatExt spid="_x0000_s2122"/>
                  </a:ext>
                </a:extLst>
              </xdr:cNvPr>
              <xdr:cNvSpPr/>
            </xdr:nvSpPr>
            <xdr:spPr>
              <a:xfrm>
                <a:off x="295" y="1417"/>
                <a:ext cx="32" cy="23"/>
              </a:xfrm>
              <a:prstGeom prst="rect">
                <a:avLst/>
              </a:prstGeom>
            </xdr:spPr>
          </xdr:sp>
          <xdr:sp macro="" textlink="">
            <xdr:nvSpPr>
              <xdr:cNvPr id="2123" name="Option Button 75" hidden="1">
                <a:extLst>
                  <a:ext uri="{63B3BB69-23CF-44E3-9099-C40C66FF867C}">
                    <a14:compatExt spid="_x0000_s2123"/>
                  </a:ext>
                </a:extLst>
              </xdr:cNvPr>
              <xdr:cNvSpPr/>
            </xdr:nvSpPr>
            <xdr:spPr>
              <a:xfrm>
                <a:off x="351" y="1417"/>
                <a:ext cx="32" cy="23"/>
              </a:xfrm>
              <a:prstGeom prst="rect">
                <a:avLst/>
              </a:prstGeom>
            </xdr:spPr>
          </xdr:sp>
          <xdr:sp macro="" textlink="">
            <xdr:nvSpPr>
              <xdr:cNvPr id="2124" name="Option Button 76" hidden="1">
                <a:extLst>
                  <a:ext uri="{63B3BB69-23CF-44E3-9099-C40C66FF867C}">
                    <a14:compatExt spid="_x0000_s2124"/>
                  </a:ext>
                </a:extLst>
              </xdr:cNvPr>
              <xdr:cNvSpPr/>
            </xdr:nvSpPr>
            <xdr:spPr>
              <a:xfrm>
                <a:off x="407" y="1417"/>
                <a:ext cx="32" cy="23"/>
              </a:xfrm>
              <a:prstGeom prst="rect">
                <a:avLst/>
              </a:prstGeom>
            </xdr:spPr>
          </xdr:sp>
          <xdr:sp macro="" textlink="">
            <xdr:nvSpPr>
              <xdr:cNvPr id="2125" name="Group Box 77" hidden="1">
                <a:extLst>
                  <a:ext uri="{63B3BB69-23CF-44E3-9099-C40C66FF867C}">
                    <a14:compatExt spid="_x0000_s2125"/>
                  </a:ext>
                </a:extLst>
              </xdr:cNvPr>
              <xdr:cNvSpPr/>
            </xdr:nvSpPr>
            <xdr:spPr>
              <a:xfrm>
                <a:off x="277" y="1389"/>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23</xdr:row>
          <xdr:rowOff>0</xdr:rowOff>
        </xdr:from>
        <xdr:to>
          <xdr:col>9</xdr:col>
          <xdr:colOff>0</xdr:colOff>
          <xdr:row>24</xdr:row>
          <xdr:rowOff>0</xdr:rowOff>
        </xdr:to>
        <xdr:grpSp>
          <xdr:nvGrpSpPr>
            <xdr:cNvPr id="2132" name="Group 84"/>
            <xdr:cNvGrpSpPr>
              <a:grpSpLocks/>
            </xdr:cNvGrpSpPr>
          </xdr:nvGrpSpPr>
          <xdr:grpSpPr bwMode="auto">
            <a:xfrm>
              <a:off x="2638425" y="13725525"/>
              <a:ext cx="1600200" cy="781050"/>
              <a:chOff x="277" y="1471"/>
              <a:chExt cx="168" cy="82"/>
            </a:xfrm>
          </xdr:grpSpPr>
          <xdr:sp macro="" textlink="">
            <xdr:nvSpPr>
              <xdr:cNvPr id="2128" name="Option Button 80" hidden="1">
                <a:extLst>
                  <a:ext uri="{63B3BB69-23CF-44E3-9099-C40C66FF867C}">
                    <a14:compatExt spid="_x0000_s2128"/>
                  </a:ext>
                </a:extLst>
              </xdr:cNvPr>
              <xdr:cNvSpPr/>
            </xdr:nvSpPr>
            <xdr:spPr>
              <a:xfrm>
                <a:off x="295" y="1499"/>
                <a:ext cx="32" cy="23"/>
              </a:xfrm>
              <a:prstGeom prst="rect">
                <a:avLst/>
              </a:prstGeom>
            </xdr:spPr>
          </xdr:sp>
          <xdr:sp macro="" textlink="">
            <xdr:nvSpPr>
              <xdr:cNvPr id="2129" name="Option Button 81" hidden="1">
                <a:extLst>
                  <a:ext uri="{63B3BB69-23CF-44E3-9099-C40C66FF867C}">
                    <a14:compatExt spid="_x0000_s2129"/>
                  </a:ext>
                </a:extLst>
              </xdr:cNvPr>
              <xdr:cNvSpPr/>
            </xdr:nvSpPr>
            <xdr:spPr>
              <a:xfrm>
                <a:off x="351" y="1499"/>
                <a:ext cx="32" cy="23"/>
              </a:xfrm>
              <a:prstGeom prst="rect">
                <a:avLst/>
              </a:prstGeom>
            </xdr:spPr>
          </xdr:sp>
          <xdr:sp macro="" textlink="">
            <xdr:nvSpPr>
              <xdr:cNvPr id="2130" name="Option Button 82" hidden="1">
                <a:extLst>
                  <a:ext uri="{63B3BB69-23CF-44E3-9099-C40C66FF867C}">
                    <a14:compatExt spid="_x0000_s2130"/>
                  </a:ext>
                </a:extLst>
              </xdr:cNvPr>
              <xdr:cNvSpPr/>
            </xdr:nvSpPr>
            <xdr:spPr>
              <a:xfrm>
                <a:off x="407" y="1499"/>
                <a:ext cx="32" cy="23"/>
              </a:xfrm>
              <a:prstGeom prst="rect">
                <a:avLst/>
              </a:prstGeom>
            </xdr:spPr>
          </xdr:sp>
          <xdr:sp macro="" textlink="">
            <xdr:nvSpPr>
              <xdr:cNvPr id="2131" name="Group Box 83" hidden="1">
                <a:extLst>
                  <a:ext uri="{63B3BB69-23CF-44E3-9099-C40C66FF867C}">
                    <a14:compatExt spid="_x0000_s2131"/>
                  </a:ext>
                </a:extLst>
              </xdr:cNvPr>
              <xdr:cNvSpPr/>
            </xdr:nvSpPr>
            <xdr:spPr>
              <a:xfrm>
                <a:off x="277" y="1471"/>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24</xdr:row>
          <xdr:rowOff>0</xdr:rowOff>
        </xdr:from>
        <xdr:to>
          <xdr:col>9</xdr:col>
          <xdr:colOff>0</xdr:colOff>
          <xdr:row>25</xdr:row>
          <xdr:rowOff>0</xdr:rowOff>
        </xdr:to>
        <xdr:grpSp>
          <xdr:nvGrpSpPr>
            <xdr:cNvPr id="2138" name="Group 90"/>
            <xdr:cNvGrpSpPr>
              <a:grpSpLocks/>
            </xdr:cNvGrpSpPr>
          </xdr:nvGrpSpPr>
          <xdr:grpSpPr bwMode="auto">
            <a:xfrm>
              <a:off x="2638425" y="14506575"/>
              <a:ext cx="1600200" cy="781050"/>
              <a:chOff x="277" y="1553"/>
              <a:chExt cx="168" cy="82"/>
            </a:xfrm>
          </xdr:grpSpPr>
          <xdr:sp macro="" textlink="">
            <xdr:nvSpPr>
              <xdr:cNvPr id="2134" name="Option Button 86" hidden="1">
                <a:extLst>
                  <a:ext uri="{63B3BB69-23CF-44E3-9099-C40C66FF867C}">
                    <a14:compatExt spid="_x0000_s2134"/>
                  </a:ext>
                </a:extLst>
              </xdr:cNvPr>
              <xdr:cNvSpPr/>
            </xdr:nvSpPr>
            <xdr:spPr>
              <a:xfrm>
                <a:off x="295" y="1581"/>
                <a:ext cx="32" cy="23"/>
              </a:xfrm>
              <a:prstGeom prst="rect">
                <a:avLst/>
              </a:prstGeom>
            </xdr:spPr>
          </xdr:sp>
          <xdr:sp macro="" textlink="">
            <xdr:nvSpPr>
              <xdr:cNvPr id="2135" name="Option Button 87" hidden="1">
                <a:extLst>
                  <a:ext uri="{63B3BB69-23CF-44E3-9099-C40C66FF867C}">
                    <a14:compatExt spid="_x0000_s2135"/>
                  </a:ext>
                </a:extLst>
              </xdr:cNvPr>
              <xdr:cNvSpPr/>
            </xdr:nvSpPr>
            <xdr:spPr>
              <a:xfrm>
                <a:off x="351" y="1581"/>
                <a:ext cx="32" cy="23"/>
              </a:xfrm>
              <a:prstGeom prst="rect">
                <a:avLst/>
              </a:prstGeom>
            </xdr:spPr>
          </xdr:sp>
          <xdr:sp macro="" textlink="">
            <xdr:nvSpPr>
              <xdr:cNvPr id="2136" name="Option Button 88" hidden="1">
                <a:extLst>
                  <a:ext uri="{63B3BB69-23CF-44E3-9099-C40C66FF867C}">
                    <a14:compatExt spid="_x0000_s2136"/>
                  </a:ext>
                </a:extLst>
              </xdr:cNvPr>
              <xdr:cNvSpPr/>
            </xdr:nvSpPr>
            <xdr:spPr>
              <a:xfrm>
                <a:off x="407" y="1581"/>
                <a:ext cx="32" cy="23"/>
              </a:xfrm>
              <a:prstGeom prst="rect">
                <a:avLst/>
              </a:prstGeom>
            </xdr:spPr>
          </xdr:sp>
          <xdr:sp macro="" textlink="">
            <xdr:nvSpPr>
              <xdr:cNvPr id="2137" name="Group Box 89" hidden="1">
                <a:extLst>
                  <a:ext uri="{63B3BB69-23CF-44E3-9099-C40C66FF867C}">
                    <a14:compatExt spid="_x0000_s2137"/>
                  </a:ext>
                </a:extLst>
              </xdr:cNvPr>
              <xdr:cNvSpPr/>
            </xdr:nvSpPr>
            <xdr:spPr>
              <a:xfrm>
                <a:off x="277" y="1553"/>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25</xdr:row>
          <xdr:rowOff>0</xdr:rowOff>
        </xdr:from>
        <xdr:to>
          <xdr:col>9</xdr:col>
          <xdr:colOff>0</xdr:colOff>
          <xdr:row>26</xdr:row>
          <xdr:rowOff>0</xdr:rowOff>
        </xdr:to>
        <xdr:grpSp>
          <xdr:nvGrpSpPr>
            <xdr:cNvPr id="2144" name="Group 96"/>
            <xdr:cNvGrpSpPr>
              <a:grpSpLocks/>
            </xdr:cNvGrpSpPr>
          </xdr:nvGrpSpPr>
          <xdr:grpSpPr bwMode="auto">
            <a:xfrm>
              <a:off x="2638425" y="15287625"/>
              <a:ext cx="1600200" cy="781050"/>
              <a:chOff x="277" y="1635"/>
              <a:chExt cx="168" cy="82"/>
            </a:xfrm>
          </xdr:grpSpPr>
          <xdr:sp macro="" textlink="">
            <xdr:nvSpPr>
              <xdr:cNvPr id="2140" name="Option Button 92" hidden="1">
                <a:extLst>
                  <a:ext uri="{63B3BB69-23CF-44E3-9099-C40C66FF867C}">
                    <a14:compatExt spid="_x0000_s2140"/>
                  </a:ext>
                </a:extLst>
              </xdr:cNvPr>
              <xdr:cNvSpPr/>
            </xdr:nvSpPr>
            <xdr:spPr>
              <a:xfrm>
                <a:off x="295" y="1663"/>
                <a:ext cx="32" cy="23"/>
              </a:xfrm>
              <a:prstGeom prst="rect">
                <a:avLst/>
              </a:prstGeom>
            </xdr:spPr>
          </xdr:sp>
          <xdr:sp macro="" textlink="">
            <xdr:nvSpPr>
              <xdr:cNvPr id="2141" name="Option Button 93" hidden="1">
                <a:extLst>
                  <a:ext uri="{63B3BB69-23CF-44E3-9099-C40C66FF867C}">
                    <a14:compatExt spid="_x0000_s2141"/>
                  </a:ext>
                </a:extLst>
              </xdr:cNvPr>
              <xdr:cNvSpPr/>
            </xdr:nvSpPr>
            <xdr:spPr>
              <a:xfrm>
                <a:off x="351" y="1663"/>
                <a:ext cx="32" cy="23"/>
              </a:xfrm>
              <a:prstGeom prst="rect">
                <a:avLst/>
              </a:prstGeom>
            </xdr:spPr>
          </xdr:sp>
          <xdr:sp macro="" textlink="">
            <xdr:nvSpPr>
              <xdr:cNvPr id="2142" name="Option Button 94" hidden="1">
                <a:extLst>
                  <a:ext uri="{63B3BB69-23CF-44E3-9099-C40C66FF867C}">
                    <a14:compatExt spid="_x0000_s2142"/>
                  </a:ext>
                </a:extLst>
              </xdr:cNvPr>
              <xdr:cNvSpPr/>
            </xdr:nvSpPr>
            <xdr:spPr>
              <a:xfrm>
                <a:off x="407" y="1663"/>
                <a:ext cx="32" cy="23"/>
              </a:xfrm>
              <a:prstGeom prst="rect">
                <a:avLst/>
              </a:prstGeom>
            </xdr:spPr>
          </xdr:sp>
          <xdr:sp macro="" textlink="">
            <xdr:nvSpPr>
              <xdr:cNvPr id="2143" name="Group Box 95" hidden="1">
                <a:extLst>
                  <a:ext uri="{63B3BB69-23CF-44E3-9099-C40C66FF867C}">
                    <a14:compatExt spid="_x0000_s2143"/>
                  </a:ext>
                </a:extLst>
              </xdr:cNvPr>
              <xdr:cNvSpPr/>
            </xdr:nvSpPr>
            <xdr:spPr>
              <a:xfrm>
                <a:off x="277" y="1635"/>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xdr:row>
          <xdr:rowOff>0</xdr:rowOff>
        </xdr:from>
        <xdr:to>
          <xdr:col>9</xdr:col>
          <xdr:colOff>0</xdr:colOff>
          <xdr:row>27</xdr:row>
          <xdr:rowOff>0</xdr:rowOff>
        </xdr:to>
        <xdr:grpSp>
          <xdr:nvGrpSpPr>
            <xdr:cNvPr id="2150" name="Group 102"/>
            <xdr:cNvGrpSpPr>
              <a:grpSpLocks/>
            </xdr:cNvGrpSpPr>
          </xdr:nvGrpSpPr>
          <xdr:grpSpPr bwMode="auto">
            <a:xfrm>
              <a:off x="2638425" y="16068675"/>
              <a:ext cx="1600200" cy="781050"/>
              <a:chOff x="277" y="1717"/>
              <a:chExt cx="168" cy="82"/>
            </a:xfrm>
          </xdr:grpSpPr>
          <xdr:sp macro="" textlink="">
            <xdr:nvSpPr>
              <xdr:cNvPr id="2146" name="Option Button 98" hidden="1">
                <a:extLst>
                  <a:ext uri="{63B3BB69-23CF-44E3-9099-C40C66FF867C}">
                    <a14:compatExt spid="_x0000_s2146"/>
                  </a:ext>
                </a:extLst>
              </xdr:cNvPr>
              <xdr:cNvSpPr/>
            </xdr:nvSpPr>
            <xdr:spPr>
              <a:xfrm>
                <a:off x="295" y="1745"/>
                <a:ext cx="32" cy="23"/>
              </a:xfrm>
              <a:prstGeom prst="rect">
                <a:avLst/>
              </a:prstGeom>
            </xdr:spPr>
          </xdr:sp>
          <xdr:sp macro="" textlink="">
            <xdr:nvSpPr>
              <xdr:cNvPr id="2147" name="Option Button 99" hidden="1">
                <a:extLst>
                  <a:ext uri="{63B3BB69-23CF-44E3-9099-C40C66FF867C}">
                    <a14:compatExt spid="_x0000_s2147"/>
                  </a:ext>
                </a:extLst>
              </xdr:cNvPr>
              <xdr:cNvSpPr/>
            </xdr:nvSpPr>
            <xdr:spPr>
              <a:xfrm>
                <a:off x="351" y="1745"/>
                <a:ext cx="32" cy="23"/>
              </a:xfrm>
              <a:prstGeom prst="rect">
                <a:avLst/>
              </a:prstGeom>
            </xdr:spPr>
          </xdr:sp>
          <xdr:sp macro="" textlink="">
            <xdr:nvSpPr>
              <xdr:cNvPr id="2148" name="Option Button 100" hidden="1">
                <a:extLst>
                  <a:ext uri="{63B3BB69-23CF-44E3-9099-C40C66FF867C}">
                    <a14:compatExt spid="_x0000_s2148"/>
                  </a:ext>
                </a:extLst>
              </xdr:cNvPr>
              <xdr:cNvSpPr/>
            </xdr:nvSpPr>
            <xdr:spPr>
              <a:xfrm>
                <a:off x="407" y="1745"/>
                <a:ext cx="32" cy="23"/>
              </a:xfrm>
              <a:prstGeom prst="rect">
                <a:avLst/>
              </a:prstGeom>
            </xdr:spPr>
          </xdr:sp>
          <xdr:sp macro="" textlink="">
            <xdr:nvSpPr>
              <xdr:cNvPr id="2149" name="Group Box 101" hidden="1">
                <a:extLst>
                  <a:ext uri="{63B3BB69-23CF-44E3-9099-C40C66FF867C}">
                    <a14:compatExt spid="_x0000_s2149"/>
                  </a:ext>
                </a:extLst>
              </xdr:cNvPr>
              <xdr:cNvSpPr/>
            </xdr:nvSpPr>
            <xdr:spPr>
              <a:xfrm>
                <a:off x="277" y="1717"/>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27</xdr:row>
          <xdr:rowOff>0</xdr:rowOff>
        </xdr:from>
        <xdr:to>
          <xdr:col>9</xdr:col>
          <xdr:colOff>0</xdr:colOff>
          <xdr:row>28</xdr:row>
          <xdr:rowOff>0</xdr:rowOff>
        </xdr:to>
        <xdr:grpSp>
          <xdr:nvGrpSpPr>
            <xdr:cNvPr id="2156" name="Group 108"/>
            <xdr:cNvGrpSpPr>
              <a:grpSpLocks/>
            </xdr:cNvGrpSpPr>
          </xdr:nvGrpSpPr>
          <xdr:grpSpPr bwMode="auto">
            <a:xfrm>
              <a:off x="2638425" y="16849725"/>
              <a:ext cx="1600200" cy="781050"/>
              <a:chOff x="277" y="1799"/>
              <a:chExt cx="168" cy="82"/>
            </a:xfrm>
          </xdr:grpSpPr>
          <xdr:sp macro="" textlink="">
            <xdr:nvSpPr>
              <xdr:cNvPr id="2152" name="Option Button 104" hidden="1">
                <a:extLst>
                  <a:ext uri="{63B3BB69-23CF-44E3-9099-C40C66FF867C}">
                    <a14:compatExt spid="_x0000_s2152"/>
                  </a:ext>
                </a:extLst>
              </xdr:cNvPr>
              <xdr:cNvSpPr/>
            </xdr:nvSpPr>
            <xdr:spPr>
              <a:xfrm>
                <a:off x="295" y="1827"/>
                <a:ext cx="32" cy="23"/>
              </a:xfrm>
              <a:prstGeom prst="rect">
                <a:avLst/>
              </a:prstGeom>
            </xdr:spPr>
          </xdr:sp>
          <xdr:sp macro="" textlink="">
            <xdr:nvSpPr>
              <xdr:cNvPr id="2153" name="Option Button 105" hidden="1">
                <a:extLst>
                  <a:ext uri="{63B3BB69-23CF-44E3-9099-C40C66FF867C}">
                    <a14:compatExt spid="_x0000_s2153"/>
                  </a:ext>
                </a:extLst>
              </xdr:cNvPr>
              <xdr:cNvSpPr/>
            </xdr:nvSpPr>
            <xdr:spPr>
              <a:xfrm>
                <a:off x="351" y="1827"/>
                <a:ext cx="32" cy="23"/>
              </a:xfrm>
              <a:prstGeom prst="rect">
                <a:avLst/>
              </a:prstGeom>
            </xdr:spPr>
          </xdr:sp>
          <xdr:sp macro="" textlink="">
            <xdr:nvSpPr>
              <xdr:cNvPr id="2154" name="Option Button 106" hidden="1">
                <a:extLst>
                  <a:ext uri="{63B3BB69-23CF-44E3-9099-C40C66FF867C}">
                    <a14:compatExt spid="_x0000_s2154"/>
                  </a:ext>
                </a:extLst>
              </xdr:cNvPr>
              <xdr:cNvSpPr/>
            </xdr:nvSpPr>
            <xdr:spPr>
              <a:xfrm>
                <a:off x="407" y="1827"/>
                <a:ext cx="32" cy="23"/>
              </a:xfrm>
              <a:prstGeom prst="rect">
                <a:avLst/>
              </a:prstGeom>
            </xdr:spPr>
          </xdr:sp>
          <xdr:sp macro="" textlink="">
            <xdr:nvSpPr>
              <xdr:cNvPr id="2155" name="Group Box 107" hidden="1">
                <a:extLst>
                  <a:ext uri="{63B3BB69-23CF-44E3-9099-C40C66FF867C}">
                    <a14:compatExt spid="_x0000_s2155"/>
                  </a:ext>
                </a:extLst>
              </xdr:cNvPr>
              <xdr:cNvSpPr/>
            </xdr:nvSpPr>
            <xdr:spPr>
              <a:xfrm>
                <a:off x="277" y="1799"/>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28</xdr:row>
          <xdr:rowOff>0</xdr:rowOff>
        </xdr:from>
        <xdr:to>
          <xdr:col>9</xdr:col>
          <xdr:colOff>0</xdr:colOff>
          <xdr:row>29</xdr:row>
          <xdr:rowOff>0</xdr:rowOff>
        </xdr:to>
        <xdr:grpSp>
          <xdr:nvGrpSpPr>
            <xdr:cNvPr id="2162" name="Group 114"/>
            <xdr:cNvGrpSpPr>
              <a:grpSpLocks/>
            </xdr:cNvGrpSpPr>
          </xdr:nvGrpSpPr>
          <xdr:grpSpPr bwMode="auto">
            <a:xfrm>
              <a:off x="2638425" y="17630775"/>
              <a:ext cx="1600200" cy="781050"/>
              <a:chOff x="277" y="1881"/>
              <a:chExt cx="168" cy="82"/>
            </a:xfrm>
          </xdr:grpSpPr>
          <xdr:sp macro="" textlink="">
            <xdr:nvSpPr>
              <xdr:cNvPr id="2158" name="Option Button 110" hidden="1">
                <a:extLst>
                  <a:ext uri="{63B3BB69-23CF-44E3-9099-C40C66FF867C}">
                    <a14:compatExt spid="_x0000_s2158"/>
                  </a:ext>
                </a:extLst>
              </xdr:cNvPr>
              <xdr:cNvSpPr/>
            </xdr:nvSpPr>
            <xdr:spPr>
              <a:xfrm>
                <a:off x="295" y="1909"/>
                <a:ext cx="32" cy="23"/>
              </a:xfrm>
              <a:prstGeom prst="rect">
                <a:avLst/>
              </a:prstGeom>
            </xdr:spPr>
          </xdr:sp>
          <xdr:sp macro="" textlink="">
            <xdr:nvSpPr>
              <xdr:cNvPr id="2159" name="Option Button 111" hidden="1">
                <a:extLst>
                  <a:ext uri="{63B3BB69-23CF-44E3-9099-C40C66FF867C}">
                    <a14:compatExt spid="_x0000_s2159"/>
                  </a:ext>
                </a:extLst>
              </xdr:cNvPr>
              <xdr:cNvSpPr/>
            </xdr:nvSpPr>
            <xdr:spPr>
              <a:xfrm>
                <a:off x="351" y="1909"/>
                <a:ext cx="32" cy="23"/>
              </a:xfrm>
              <a:prstGeom prst="rect">
                <a:avLst/>
              </a:prstGeom>
            </xdr:spPr>
          </xdr:sp>
          <xdr:sp macro="" textlink="">
            <xdr:nvSpPr>
              <xdr:cNvPr id="2160" name="Option Button 112" hidden="1">
                <a:extLst>
                  <a:ext uri="{63B3BB69-23CF-44E3-9099-C40C66FF867C}">
                    <a14:compatExt spid="_x0000_s2160"/>
                  </a:ext>
                </a:extLst>
              </xdr:cNvPr>
              <xdr:cNvSpPr/>
            </xdr:nvSpPr>
            <xdr:spPr>
              <a:xfrm>
                <a:off x="407" y="1909"/>
                <a:ext cx="32" cy="23"/>
              </a:xfrm>
              <a:prstGeom prst="rect">
                <a:avLst/>
              </a:prstGeom>
            </xdr:spPr>
          </xdr:sp>
          <xdr:sp macro="" textlink="">
            <xdr:nvSpPr>
              <xdr:cNvPr id="2161" name="Group Box 113" hidden="1">
                <a:extLst>
                  <a:ext uri="{63B3BB69-23CF-44E3-9099-C40C66FF867C}">
                    <a14:compatExt spid="_x0000_s2161"/>
                  </a:ext>
                </a:extLst>
              </xdr:cNvPr>
              <xdr:cNvSpPr/>
            </xdr:nvSpPr>
            <xdr:spPr>
              <a:xfrm>
                <a:off x="277" y="1881"/>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29</xdr:row>
          <xdr:rowOff>0</xdr:rowOff>
        </xdr:from>
        <xdr:to>
          <xdr:col>9</xdr:col>
          <xdr:colOff>0</xdr:colOff>
          <xdr:row>30</xdr:row>
          <xdr:rowOff>0</xdr:rowOff>
        </xdr:to>
        <xdr:grpSp>
          <xdr:nvGrpSpPr>
            <xdr:cNvPr id="2168" name="Group 120"/>
            <xdr:cNvGrpSpPr>
              <a:grpSpLocks/>
            </xdr:cNvGrpSpPr>
          </xdr:nvGrpSpPr>
          <xdr:grpSpPr bwMode="auto">
            <a:xfrm>
              <a:off x="2638425" y="18411825"/>
              <a:ext cx="1600200" cy="781050"/>
              <a:chOff x="277" y="1963"/>
              <a:chExt cx="168" cy="82"/>
            </a:xfrm>
          </xdr:grpSpPr>
          <xdr:sp macro="" textlink="">
            <xdr:nvSpPr>
              <xdr:cNvPr id="2164" name="Option Button 116" hidden="1">
                <a:extLst>
                  <a:ext uri="{63B3BB69-23CF-44E3-9099-C40C66FF867C}">
                    <a14:compatExt spid="_x0000_s2164"/>
                  </a:ext>
                </a:extLst>
              </xdr:cNvPr>
              <xdr:cNvSpPr/>
            </xdr:nvSpPr>
            <xdr:spPr>
              <a:xfrm>
                <a:off x="295" y="1991"/>
                <a:ext cx="32" cy="23"/>
              </a:xfrm>
              <a:prstGeom prst="rect">
                <a:avLst/>
              </a:prstGeom>
            </xdr:spPr>
          </xdr:sp>
          <xdr:sp macro="" textlink="">
            <xdr:nvSpPr>
              <xdr:cNvPr id="2165" name="Option Button 117" hidden="1">
                <a:extLst>
                  <a:ext uri="{63B3BB69-23CF-44E3-9099-C40C66FF867C}">
                    <a14:compatExt spid="_x0000_s2165"/>
                  </a:ext>
                </a:extLst>
              </xdr:cNvPr>
              <xdr:cNvSpPr/>
            </xdr:nvSpPr>
            <xdr:spPr>
              <a:xfrm>
                <a:off x="351" y="1991"/>
                <a:ext cx="32" cy="23"/>
              </a:xfrm>
              <a:prstGeom prst="rect">
                <a:avLst/>
              </a:prstGeom>
            </xdr:spPr>
          </xdr:sp>
          <xdr:sp macro="" textlink="">
            <xdr:nvSpPr>
              <xdr:cNvPr id="2166" name="Option Button 118" hidden="1">
                <a:extLst>
                  <a:ext uri="{63B3BB69-23CF-44E3-9099-C40C66FF867C}">
                    <a14:compatExt spid="_x0000_s2166"/>
                  </a:ext>
                </a:extLst>
              </xdr:cNvPr>
              <xdr:cNvSpPr/>
            </xdr:nvSpPr>
            <xdr:spPr>
              <a:xfrm>
                <a:off x="407" y="1991"/>
                <a:ext cx="32" cy="23"/>
              </a:xfrm>
              <a:prstGeom prst="rect">
                <a:avLst/>
              </a:prstGeom>
            </xdr:spPr>
          </xdr:sp>
          <xdr:sp macro="" textlink="">
            <xdr:nvSpPr>
              <xdr:cNvPr id="2167" name="Group Box 119" hidden="1">
                <a:extLst>
                  <a:ext uri="{63B3BB69-23CF-44E3-9099-C40C66FF867C}">
                    <a14:compatExt spid="_x0000_s2167"/>
                  </a:ext>
                </a:extLst>
              </xdr:cNvPr>
              <xdr:cNvSpPr/>
            </xdr:nvSpPr>
            <xdr:spPr>
              <a:xfrm>
                <a:off x="277" y="1963"/>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30</xdr:row>
          <xdr:rowOff>0</xdr:rowOff>
        </xdr:from>
        <xdr:to>
          <xdr:col>9</xdr:col>
          <xdr:colOff>0</xdr:colOff>
          <xdr:row>31</xdr:row>
          <xdr:rowOff>0</xdr:rowOff>
        </xdr:to>
        <xdr:grpSp>
          <xdr:nvGrpSpPr>
            <xdr:cNvPr id="2174" name="Group 126"/>
            <xdr:cNvGrpSpPr>
              <a:grpSpLocks/>
            </xdr:cNvGrpSpPr>
          </xdr:nvGrpSpPr>
          <xdr:grpSpPr bwMode="auto">
            <a:xfrm>
              <a:off x="2638425" y="19192875"/>
              <a:ext cx="1600200" cy="781050"/>
              <a:chOff x="277" y="2045"/>
              <a:chExt cx="168" cy="82"/>
            </a:xfrm>
          </xdr:grpSpPr>
          <xdr:sp macro="" textlink="">
            <xdr:nvSpPr>
              <xdr:cNvPr id="2170" name="Option Button 122" hidden="1">
                <a:extLst>
                  <a:ext uri="{63B3BB69-23CF-44E3-9099-C40C66FF867C}">
                    <a14:compatExt spid="_x0000_s2170"/>
                  </a:ext>
                </a:extLst>
              </xdr:cNvPr>
              <xdr:cNvSpPr/>
            </xdr:nvSpPr>
            <xdr:spPr>
              <a:xfrm>
                <a:off x="295" y="2073"/>
                <a:ext cx="32" cy="23"/>
              </a:xfrm>
              <a:prstGeom prst="rect">
                <a:avLst/>
              </a:prstGeom>
            </xdr:spPr>
          </xdr:sp>
          <xdr:sp macro="" textlink="">
            <xdr:nvSpPr>
              <xdr:cNvPr id="2171" name="Option Button 123" hidden="1">
                <a:extLst>
                  <a:ext uri="{63B3BB69-23CF-44E3-9099-C40C66FF867C}">
                    <a14:compatExt spid="_x0000_s2171"/>
                  </a:ext>
                </a:extLst>
              </xdr:cNvPr>
              <xdr:cNvSpPr/>
            </xdr:nvSpPr>
            <xdr:spPr>
              <a:xfrm>
                <a:off x="351" y="2073"/>
                <a:ext cx="32" cy="23"/>
              </a:xfrm>
              <a:prstGeom prst="rect">
                <a:avLst/>
              </a:prstGeom>
            </xdr:spPr>
          </xdr:sp>
          <xdr:sp macro="" textlink="">
            <xdr:nvSpPr>
              <xdr:cNvPr id="2172" name="Option Button 124" hidden="1">
                <a:extLst>
                  <a:ext uri="{63B3BB69-23CF-44E3-9099-C40C66FF867C}">
                    <a14:compatExt spid="_x0000_s2172"/>
                  </a:ext>
                </a:extLst>
              </xdr:cNvPr>
              <xdr:cNvSpPr/>
            </xdr:nvSpPr>
            <xdr:spPr>
              <a:xfrm>
                <a:off x="407" y="2073"/>
                <a:ext cx="32" cy="23"/>
              </a:xfrm>
              <a:prstGeom prst="rect">
                <a:avLst/>
              </a:prstGeom>
            </xdr:spPr>
          </xdr:sp>
          <xdr:sp macro="" textlink="">
            <xdr:nvSpPr>
              <xdr:cNvPr id="2173" name="Group Box 125" hidden="1">
                <a:extLst>
                  <a:ext uri="{63B3BB69-23CF-44E3-9099-C40C66FF867C}">
                    <a14:compatExt spid="_x0000_s2173"/>
                  </a:ext>
                </a:extLst>
              </xdr:cNvPr>
              <xdr:cNvSpPr/>
            </xdr:nvSpPr>
            <xdr:spPr>
              <a:xfrm>
                <a:off x="277" y="2045"/>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32</xdr:row>
          <xdr:rowOff>0</xdr:rowOff>
        </xdr:from>
        <xdr:to>
          <xdr:col>9</xdr:col>
          <xdr:colOff>0</xdr:colOff>
          <xdr:row>33</xdr:row>
          <xdr:rowOff>0</xdr:rowOff>
        </xdr:to>
        <xdr:grpSp>
          <xdr:nvGrpSpPr>
            <xdr:cNvPr id="2180" name="Group 132"/>
            <xdr:cNvGrpSpPr>
              <a:grpSpLocks/>
            </xdr:cNvGrpSpPr>
          </xdr:nvGrpSpPr>
          <xdr:grpSpPr bwMode="auto">
            <a:xfrm>
              <a:off x="2638425" y="20164425"/>
              <a:ext cx="1600200" cy="781050"/>
              <a:chOff x="277" y="2147"/>
              <a:chExt cx="168" cy="82"/>
            </a:xfrm>
          </xdr:grpSpPr>
          <xdr:sp macro="" textlink="">
            <xdr:nvSpPr>
              <xdr:cNvPr id="2176" name="Option Button 128" hidden="1">
                <a:extLst>
                  <a:ext uri="{63B3BB69-23CF-44E3-9099-C40C66FF867C}">
                    <a14:compatExt spid="_x0000_s2176"/>
                  </a:ext>
                </a:extLst>
              </xdr:cNvPr>
              <xdr:cNvSpPr/>
            </xdr:nvSpPr>
            <xdr:spPr>
              <a:xfrm>
                <a:off x="295" y="2175"/>
                <a:ext cx="32" cy="23"/>
              </a:xfrm>
              <a:prstGeom prst="rect">
                <a:avLst/>
              </a:prstGeom>
            </xdr:spPr>
          </xdr:sp>
          <xdr:sp macro="" textlink="">
            <xdr:nvSpPr>
              <xdr:cNvPr id="2177" name="Option Button 129" hidden="1">
                <a:extLst>
                  <a:ext uri="{63B3BB69-23CF-44E3-9099-C40C66FF867C}">
                    <a14:compatExt spid="_x0000_s2177"/>
                  </a:ext>
                </a:extLst>
              </xdr:cNvPr>
              <xdr:cNvSpPr/>
            </xdr:nvSpPr>
            <xdr:spPr>
              <a:xfrm>
                <a:off x="351" y="2175"/>
                <a:ext cx="32" cy="23"/>
              </a:xfrm>
              <a:prstGeom prst="rect">
                <a:avLst/>
              </a:prstGeom>
            </xdr:spPr>
          </xdr:sp>
          <xdr:sp macro="" textlink="">
            <xdr:nvSpPr>
              <xdr:cNvPr id="2178" name="Option Button 130" hidden="1">
                <a:extLst>
                  <a:ext uri="{63B3BB69-23CF-44E3-9099-C40C66FF867C}">
                    <a14:compatExt spid="_x0000_s2178"/>
                  </a:ext>
                </a:extLst>
              </xdr:cNvPr>
              <xdr:cNvSpPr/>
            </xdr:nvSpPr>
            <xdr:spPr>
              <a:xfrm>
                <a:off x="407" y="2175"/>
                <a:ext cx="32" cy="23"/>
              </a:xfrm>
              <a:prstGeom prst="rect">
                <a:avLst/>
              </a:prstGeom>
            </xdr:spPr>
          </xdr:sp>
          <xdr:sp macro="" textlink="">
            <xdr:nvSpPr>
              <xdr:cNvPr id="2179" name="Group Box 131" hidden="1">
                <a:extLst>
                  <a:ext uri="{63B3BB69-23CF-44E3-9099-C40C66FF867C}">
                    <a14:compatExt spid="_x0000_s2179"/>
                  </a:ext>
                </a:extLst>
              </xdr:cNvPr>
              <xdr:cNvSpPr/>
            </xdr:nvSpPr>
            <xdr:spPr>
              <a:xfrm>
                <a:off x="277" y="2147"/>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33</xdr:row>
          <xdr:rowOff>0</xdr:rowOff>
        </xdr:from>
        <xdr:to>
          <xdr:col>9</xdr:col>
          <xdr:colOff>0</xdr:colOff>
          <xdr:row>34</xdr:row>
          <xdr:rowOff>0</xdr:rowOff>
        </xdr:to>
        <xdr:grpSp>
          <xdr:nvGrpSpPr>
            <xdr:cNvPr id="2186" name="Group 138"/>
            <xdr:cNvGrpSpPr>
              <a:grpSpLocks/>
            </xdr:cNvGrpSpPr>
          </xdr:nvGrpSpPr>
          <xdr:grpSpPr bwMode="auto">
            <a:xfrm>
              <a:off x="2638425" y="20945475"/>
              <a:ext cx="1600200" cy="781050"/>
              <a:chOff x="277" y="2229"/>
              <a:chExt cx="168" cy="82"/>
            </a:xfrm>
          </xdr:grpSpPr>
          <xdr:sp macro="" textlink="">
            <xdr:nvSpPr>
              <xdr:cNvPr id="2182" name="Option Button 134" hidden="1">
                <a:extLst>
                  <a:ext uri="{63B3BB69-23CF-44E3-9099-C40C66FF867C}">
                    <a14:compatExt spid="_x0000_s2182"/>
                  </a:ext>
                </a:extLst>
              </xdr:cNvPr>
              <xdr:cNvSpPr/>
            </xdr:nvSpPr>
            <xdr:spPr>
              <a:xfrm>
                <a:off x="295" y="2257"/>
                <a:ext cx="32" cy="23"/>
              </a:xfrm>
              <a:prstGeom prst="rect">
                <a:avLst/>
              </a:prstGeom>
            </xdr:spPr>
          </xdr:sp>
          <xdr:sp macro="" textlink="">
            <xdr:nvSpPr>
              <xdr:cNvPr id="2183" name="Option Button 135" hidden="1">
                <a:extLst>
                  <a:ext uri="{63B3BB69-23CF-44E3-9099-C40C66FF867C}">
                    <a14:compatExt spid="_x0000_s2183"/>
                  </a:ext>
                </a:extLst>
              </xdr:cNvPr>
              <xdr:cNvSpPr/>
            </xdr:nvSpPr>
            <xdr:spPr>
              <a:xfrm>
                <a:off x="351" y="2257"/>
                <a:ext cx="32" cy="23"/>
              </a:xfrm>
              <a:prstGeom prst="rect">
                <a:avLst/>
              </a:prstGeom>
            </xdr:spPr>
          </xdr:sp>
          <xdr:sp macro="" textlink="">
            <xdr:nvSpPr>
              <xdr:cNvPr id="2184" name="Option Button 136" hidden="1">
                <a:extLst>
                  <a:ext uri="{63B3BB69-23CF-44E3-9099-C40C66FF867C}">
                    <a14:compatExt spid="_x0000_s2184"/>
                  </a:ext>
                </a:extLst>
              </xdr:cNvPr>
              <xdr:cNvSpPr/>
            </xdr:nvSpPr>
            <xdr:spPr>
              <a:xfrm>
                <a:off x="407" y="2257"/>
                <a:ext cx="32" cy="23"/>
              </a:xfrm>
              <a:prstGeom prst="rect">
                <a:avLst/>
              </a:prstGeom>
            </xdr:spPr>
          </xdr:sp>
          <xdr:sp macro="" textlink="">
            <xdr:nvSpPr>
              <xdr:cNvPr id="2185" name="Group Box 137" hidden="1">
                <a:extLst>
                  <a:ext uri="{63B3BB69-23CF-44E3-9099-C40C66FF867C}">
                    <a14:compatExt spid="_x0000_s2185"/>
                  </a:ext>
                </a:extLst>
              </xdr:cNvPr>
              <xdr:cNvSpPr/>
            </xdr:nvSpPr>
            <xdr:spPr>
              <a:xfrm>
                <a:off x="277" y="2229"/>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35</xdr:row>
          <xdr:rowOff>0</xdr:rowOff>
        </xdr:from>
        <xdr:to>
          <xdr:col>9</xdr:col>
          <xdr:colOff>0</xdr:colOff>
          <xdr:row>36</xdr:row>
          <xdr:rowOff>0</xdr:rowOff>
        </xdr:to>
        <xdr:grpSp>
          <xdr:nvGrpSpPr>
            <xdr:cNvPr id="2192" name="Group 144"/>
            <xdr:cNvGrpSpPr>
              <a:grpSpLocks/>
            </xdr:cNvGrpSpPr>
          </xdr:nvGrpSpPr>
          <xdr:grpSpPr bwMode="auto">
            <a:xfrm>
              <a:off x="2638425" y="21917025"/>
              <a:ext cx="1600200" cy="781050"/>
              <a:chOff x="277" y="2333"/>
              <a:chExt cx="168" cy="82"/>
            </a:xfrm>
          </xdr:grpSpPr>
          <xdr:sp macro="" textlink="">
            <xdr:nvSpPr>
              <xdr:cNvPr id="2188" name="Option Button 140" hidden="1">
                <a:extLst>
                  <a:ext uri="{63B3BB69-23CF-44E3-9099-C40C66FF867C}">
                    <a14:compatExt spid="_x0000_s2188"/>
                  </a:ext>
                </a:extLst>
              </xdr:cNvPr>
              <xdr:cNvSpPr/>
            </xdr:nvSpPr>
            <xdr:spPr>
              <a:xfrm>
                <a:off x="295" y="2361"/>
                <a:ext cx="32" cy="23"/>
              </a:xfrm>
              <a:prstGeom prst="rect">
                <a:avLst/>
              </a:prstGeom>
            </xdr:spPr>
          </xdr:sp>
          <xdr:sp macro="" textlink="">
            <xdr:nvSpPr>
              <xdr:cNvPr id="2189" name="Option Button 141" hidden="1">
                <a:extLst>
                  <a:ext uri="{63B3BB69-23CF-44E3-9099-C40C66FF867C}">
                    <a14:compatExt spid="_x0000_s2189"/>
                  </a:ext>
                </a:extLst>
              </xdr:cNvPr>
              <xdr:cNvSpPr/>
            </xdr:nvSpPr>
            <xdr:spPr>
              <a:xfrm>
                <a:off x="351" y="2361"/>
                <a:ext cx="32" cy="23"/>
              </a:xfrm>
              <a:prstGeom prst="rect">
                <a:avLst/>
              </a:prstGeom>
            </xdr:spPr>
          </xdr:sp>
          <xdr:sp macro="" textlink="">
            <xdr:nvSpPr>
              <xdr:cNvPr id="2190" name="Option Button 142" hidden="1">
                <a:extLst>
                  <a:ext uri="{63B3BB69-23CF-44E3-9099-C40C66FF867C}">
                    <a14:compatExt spid="_x0000_s2190"/>
                  </a:ext>
                </a:extLst>
              </xdr:cNvPr>
              <xdr:cNvSpPr/>
            </xdr:nvSpPr>
            <xdr:spPr>
              <a:xfrm>
                <a:off x="407" y="2361"/>
                <a:ext cx="32" cy="23"/>
              </a:xfrm>
              <a:prstGeom prst="rect">
                <a:avLst/>
              </a:prstGeom>
            </xdr:spPr>
          </xdr:sp>
          <xdr:sp macro="" textlink="">
            <xdr:nvSpPr>
              <xdr:cNvPr id="2191" name="Group Box 143" hidden="1">
                <a:extLst>
                  <a:ext uri="{63B3BB69-23CF-44E3-9099-C40C66FF867C}">
                    <a14:compatExt spid="_x0000_s2191"/>
                  </a:ext>
                </a:extLst>
              </xdr:cNvPr>
              <xdr:cNvSpPr/>
            </xdr:nvSpPr>
            <xdr:spPr>
              <a:xfrm>
                <a:off x="277" y="2333"/>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36</xdr:row>
          <xdr:rowOff>0</xdr:rowOff>
        </xdr:from>
        <xdr:to>
          <xdr:col>9</xdr:col>
          <xdr:colOff>0</xdr:colOff>
          <xdr:row>37</xdr:row>
          <xdr:rowOff>0</xdr:rowOff>
        </xdr:to>
        <xdr:grpSp>
          <xdr:nvGrpSpPr>
            <xdr:cNvPr id="2198" name="Group 150"/>
            <xdr:cNvGrpSpPr>
              <a:grpSpLocks/>
            </xdr:cNvGrpSpPr>
          </xdr:nvGrpSpPr>
          <xdr:grpSpPr bwMode="auto">
            <a:xfrm>
              <a:off x="2638425" y="22698075"/>
              <a:ext cx="1600200" cy="781050"/>
              <a:chOff x="277" y="2415"/>
              <a:chExt cx="168" cy="82"/>
            </a:xfrm>
          </xdr:grpSpPr>
          <xdr:sp macro="" textlink="">
            <xdr:nvSpPr>
              <xdr:cNvPr id="2194" name="Option Button 146" hidden="1">
                <a:extLst>
                  <a:ext uri="{63B3BB69-23CF-44E3-9099-C40C66FF867C}">
                    <a14:compatExt spid="_x0000_s2194"/>
                  </a:ext>
                </a:extLst>
              </xdr:cNvPr>
              <xdr:cNvSpPr/>
            </xdr:nvSpPr>
            <xdr:spPr>
              <a:xfrm>
                <a:off x="295" y="2443"/>
                <a:ext cx="32" cy="23"/>
              </a:xfrm>
              <a:prstGeom prst="rect">
                <a:avLst/>
              </a:prstGeom>
            </xdr:spPr>
          </xdr:sp>
          <xdr:sp macro="" textlink="">
            <xdr:nvSpPr>
              <xdr:cNvPr id="2195" name="Option Button 147" hidden="1">
                <a:extLst>
                  <a:ext uri="{63B3BB69-23CF-44E3-9099-C40C66FF867C}">
                    <a14:compatExt spid="_x0000_s2195"/>
                  </a:ext>
                </a:extLst>
              </xdr:cNvPr>
              <xdr:cNvSpPr/>
            </xdr:nvSpPr>
            <xdr:spPr>
              <a:xfrm>
                <a:off x="351" y="2443"/>
                <a:ext cx="32" cy="23"/>
              </a:xfrm>
              <a:prstGeom prst="rect">
                <a:avLst/>
              </a:prstGeom>
            </xdr:spPr>
          </xdr:sp>
          <xdr:sp macro="" textlink="">
            <xdr:nvSpPr>
              <xdr:cNvPr id="2196" name="Option Button 148" hidden="1">
                <a:extLst>
                  <a:ext uri="{63B3BB69-23CF-44E3-9099-C40C66FF867C}">
                    <a14:compatExt spid="_x0000_s2196"/>
                  </a:ext>
                </a:extLst>
              </xdr:cNvPr>
              <xdr:cNvSpPr/>
            </xdr:nvSpPr>
            <xdr:spPr>
              <a:xfrm>
                <a:off x="407" y="2443"/>
                <a:ext cx="32" cy="23"/>
              </a:xfrm>
              <a:prstGeom prst="rect">
                <a:avLst/>
              </a:prstGeom>
            </xdr:spPr>
          </xdr:sp>
          <xdr:sp macro="" textlink="">
            <xdr:nvSpPr>
              <xdr:cNvPr id="2197" name="Group Box 149" hidden="1">
                <a:extLst>
                  <a:ext uri="{63B3BB69-23CF-44E3-9099-C40C66FF867C}">
                    <a14:compatExt spid="_x0000_s2197"/>
                  </a:ext>
                </a:extLst>
              </xdr:cNvPr>
              <xdr:cNvSpPr/>
            </xdr:nvSpPr>
            <xdr:spPr>
              <a:xfrm>
                <a:off x="277" y="2415"/>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37</xdr:row>
          <xdr:rowOff>0</xdr:rowOff>
        </xdr:from>
        <xdr:to>
          <xdr:col>9</xdr:col>
          <xdr:colOff>0</xdr:colOff>
          <xdr:row>38</xdr:row>
          <xdr:rowOff>0</xdr:rowOff>
        </xdr:to>
        <xdr:grpSp>
          <xdr:nvGrpSpPr>
            <xdr:cNvPr id="2204" name="Group 156"/>
            <xdr:cNvGrpSpPr>
              <a:grpSpLocks/>
            </xdr:cNvGrpSpPr>
          </xdr:nvGrpSpPr>
          <xdr:grpSpPr bwMode="auto">
            <a:xfrm>
              <a:off x="2638425" y="23479125"/>
              <a:ext cx="1600200" cy="781050"/>
              <a:chOff x="277" y="2497"/>
              <a:chExt cx="168" cy="82"/>
            </a:xfrm>
          </xdr:grpSpPr>
          <xdr:sp macro="" textlink="">
            <xdr:nvSpPr>
              <xdr:cNvPr id="2200" name="Option Button 152" hidden="1">
                <a:extLst>
                  <a:ext uri="{63B3BB69-23CF-44E3-9099-C40C66FF867C}">
                    <a14:compatExt spid="_x0000_s2200"/>
                  </a:ext>
                </a:extLst>
              </xdr:cNvPr>
              <xdr:cNvSpPr/>
            </xdr:nvSpPr>
            <xdr:spPr>
              <a:xfrm>
                <a:off x="295" y="2525"/>
                <a:ext cx="32" cy="23"/>
              </a:xfrm>
              <a:prstGeom prst="rect">
                <a:avLst/>
              </a:prstGeom>
            </xdr:spPr>
          </xdr:sp>
          <xdr:sp macro="" textlink="">
            <xdr:nvSpPr>
              <xdr:cNvPr id="2201" name="Option Button 153" hidden="1">
                <a:extLst>
                  <a:ext uri="{63B3BB69-23CF-44E3-9099-C40C66FF867C}">
                    <a14:compatExt spid="_x0000_s2201"/>
                  </a:ext>
                </a:extLst>
              </xdr:cNvPr>
              <xdr:cNvSpPr/>
            </xdr:nvSpPr>
            <xdr:spPr>
              <a:xfrm>
                <a:off x="351" y="2525"/>
                <a:ext cx="32" cy="23"/>
              </a:xfrm>
              <a:prstGeom prst="rect">
                <a:avLst/>
              </a:prstGeom>
            </xdr:spPr>
          </xdr:sp>
          <xdr:sp macro="" textlink="">
            <xdr:nvSpPr>
              <xdr:cNvPr id="2202" name="Option Button 154" hidden="1">
                <a:extLst>
                  <a:ext uri="{63B3BB69-23CF-44E3-9099-C40C66FF867C}">
                    <a14:compatExt spid="_x0000_s2202"/>
                  </a:ext>
                </a:extLst>
              </xdr:cNvPr>
              <xdr:cNvSpPr/>
            </xdr:nvSpPr>
            <xdr:spPr>
              <a:xfrm>
                <a:off x="407" y="2525"/>
                <a:ext cx="32" cy="23"/>
              </a:xfrm>
              <a:prstGeom prst="rect">
                <a:avLst/>
              </a:prstGeom>
            </xdr:spPr>
          </xdr:sp>
          <xdr:sp macro="" textlink="">
            <xdr:nvSpPr>
              <xdr:cNvPr id="2203" name="Group Box 155" hidden="1">
                <a:extLst>
                  <a:ext uri="{63B3BB69-23CF-44E3-9099-C40C66FF867C}">
                    <a14:compatExt spid="_x0000_s2203"/>
                  </a:ext>
                </a:extLst>
              </xdr:cNvPr>
              <xdr:cNvSpPr/>
            </xdr:nvSpPr>
            <xdr:spPr>
              <a:xfrm>
                <a:off x="277" y="2497"/>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38</xdr:row>
          <xdr:rowOff>0</xdr:rowOff>
        </xdr:from>
        <xdr:to>
          <xdr:col>9</xdr:col>
          <xdr:colOff>0</xdr:colOff>
          <xdr:row>39</xdr:row>
          <xdr:rowOff>0</xdr:rowOff>
        </xdr:to>
        <xdr:grpSp>
          <xdr:nvGrpSpPr>
            <xdr:cNvPr id="2210" name="Group 162"/>
            <xdr:cNvGrpSpPr>
              <a:grpSpLocks/>
            </xdr:cNvGrpSpPr>
          </xdr:nvGrpSpPr>
          <xdr:grpSpPr bwMode="auto">
            <a:xfrm>
              <a:off x="2638425" y="24260175"/>
              <a:ext cx="1600200" cy="781050"/>
              <a:chOff x="277" y="2579"/>
              <a:chExt cx="168" cy="82"/>
            </a:xfrm>
          </xdr:grpSpPr>
          <xdr:sp macro="" textlink="">
            <xdr:nvSpPr>
              <xdr:cNvPr id="2206" name="Option Button 158" hidden="1">
                <a:extLst>
                  <a:ext uri="{63B3BB69-23CF-44E3-9099-C40C66FF867C}">
                    <a14:compatExt spid="_x0000_s2206"/>
                  </a:ext>
                </a:extLst>
              </xdr:cNvPr>
              <xdr:cNvSpPr/>
            </xdr:nvSpPr>
            <xdr:spPr>
              <a:xfrm>
                <a:off x="295" y="2607"/>
                <a:ext cx="32" cy="23"/>
              </a:xfrm>
              <a:prstGeom prst="rect">
                <a:avLst/>
              </a:prstGeom>
            </xdr:spPr>
          </xdr:sp>
          <xdr:sp macro="" textlink="">
            <xdr:nvSpPr>
              <xdr:cNvPr id="2207" name="Option Button 159" hidden="1">
                <a:extLst>
                  <a:ext uri="{63B3BB69-23CF-44E3-9099-C40C66FF867C}">
                    <a14:compatExt spid="_x0000_s2207"/>
                  </a:ext>
                </a:extLst>
              </xdr:cNvPr>
              <xdr:cNvSpPr/>
            </xdr:nvSpPr>
            <xdr:spPr>
              <a:xfrm>
                <a:off x="351" y="2607"/>
                <a:ext cx="32" cy="23"/>
              </a:xfrm>
              <a:prstGeom prst="rect">
                <a:avLst/>
              </a:prstGeom>
            </xdr:spPr>
          </xdr:sp>
          <xdr:sp macro="" textlink="">
            <xdr:nvSpPr>
              <xdr:cNvPr id="2208" name="Option Button 160" hidden="1">
                <a:extLst>
                  <a:ext uri="{63B3BB69-23CF-44E3-9099-C40C66FF867C}">
                    <a14:compatExt spid="_x0000_s2208"/>
                  </a:ext>
                </a:extLst>
              </xdr:cNvPr>
              <xdr:cNvSpPr/>
            </xdr:nvSpPr>
            <xdr:spPr>
              <a:xfrm>
                <a:off x="407" y="2607"/>
                <a:ext cx="32" cy="23"/>
              </a:xfrm>
              <a:prstGeom prst="rect">
                <a:avLst/>
              </a:prstGeom>
            </xdr:spPr>
          </xdr:sp>
          <xdr:sp macro="" textlink="">
            <xdr:nvSpPr>
              <xdr:cNvPr id="2209" name="Group Box 161" hidden="1">
                <a:extLst>
                  <a:ext uri="{63B3BB69-23CF-44E3-9099-C40C66FF867C}">
                    <a14:compatExt spid="_x0000_s2209"/>
                  </a:ext>
                </a:extLst>
              </xdr:cNvPr>
              <xdr:cNvSpPr/>
            </xdr:nvSpPr>
            <xdr:spPr>
              <a:xfrm>
                <a:off x="277" y="2579"/>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39</xdr:row>
          <xdr:rowOff>0</xdr:rowOff>
        </xdr:from>
        <xdr:to>
          <xdr:col>9</xdr:col>
          <xdr:colOff>0</xdr:colOff>
          <xdr:row>40</xdr:row>
          <xdr:rowOff>0</xdr:rowOff>
        </xdr:to>
        <xdr:grpSp>
          <xdr:nvGrpSpPr>
            <xdr:cNvPr id="2216" name="Group 168"/>
            <xdr:cNvGrpSpPr>
              <a:grpSpLocks/>
            </xdr:cNvGrpSpPr>
          </xdr:nvGrpSpPr>
          <xdr:grpSpPr bwMode="auto">
            <a:xfrm>
              <a:off x="2638425" y="25041225"/>
              <a:ext cx="1600200" cy="781050"/>
              <a:chOff x="277" y="2661"/>
              <a:chExt cx="168" cy="82"/>
            </a:xfrm>
          </xdr:grpSpPr>
          <xdr:sp macro="" textlink="">
            <xdr:nvSpPr>
              <xdr:cNvPr id="2212" name="Option Button 164" hidden="1">
                <a:extLst>
                  <a:ext uri="{63B3BB69-23CF-44E3-9099-C40C66FF867C}">
                    <a14:compatExt spid="_x0000_s2212"/>
                  </a:ext>
                </a:extLst>
              </xdr:cNvPr>
              <xdr:cNvSpPr/>
            </xdr:nvSpPr>
            <xdr:spPr>
              <a:xfrm>
                <a:off x="295" y="2689"/>
                <a:ext cx="32" cy="23"/>
              </a:xfrm>
              <a:prstGeom prst="rect">
                <a:avLst/>
              </a:prstGeom>
            </xdr:spPr>
          </xdr:sp>
          <xdr:sp macro="" textlink="">
            <xdr:nvSpPr>
              <xdr:cNvPr id="2213" name="Option Button 165" hidden="1">
                <a:extLst>
                  <a:ext uri="{63B3BB69-23CF-44E3-9099-C40C66FF867C}">
                    <a14:compatExt spid="_x0000_s2213"/>
                  </a:ext>
                </a:extLst>
              </xdr:cNvPr>
              <xdr:cNvSpPr/>
            </xdr:nvSpPr>
            <xdr:spPr>
              <a:xfrm>
                <a:off x="351" y="2689"/>
                <a:ext cx="32" cy="23"/>
              </a:xfrm>
              <a:prstGeom prst="rect">
                <a:avLst/>
              </a:prstGeom>
            </xdr:spPr>
          </xdr:sp>
          <xdr:sp macro="" textlink="">
            <xdr:nvSpPr>
              <xdr:cNvPr id="2214" name="Option Button 166" hidden="1">
                <a:extLst>
                  <a:ext uri="{63B3BB69-23CF-44E3-9099-C40C66FF867C}">
                    <a14:compatExt spid="_x0000_s2214"/>
                  </a:ext>
                </a:extLst>
              </xdr:cNvPr>
              <xdr:cNvSpPr/>
            </xdr:nvSpPr>
            <xdr:spPr>
              <a:xfrm>
                <a:off x="407" y="2689"/>
                <a:ext cx="32" cy="23"/>
              </a:xfrm>
              <a:prstGeom prst="rect">
                <a:avLst/>
              </a:prstGeom>
            </xdr:spPr>
          </xdr:sp>
          <xdr:sp macro="" textlink="">
            <xdr:nvSpPr>
              <xdr:cNvPr id="2215" name="Group Box 167" hidden="1">
                <a:extLst>
                  <a:ext uri="{63B3BB69-23CF-44E3-9099-C40C66FF867C}">
                    <a14:compatExt spid="_x0000_s2215"/>
                  </a:ext>
                </a:extLst>
              </xdr:cNvPr>
              <xdr:cNvSpPr/>
            </xdr:nvSpPr>
            <xdr:spPr>
              <a:xfrm>
                <a:off x="277" y="2661"/>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40</xdr:row>
          <xdr:rowOff>0</xdr:rowOff>
        </xdr:from>
        <xdr:to>
          <xdr:col>9</xdr:col>
          <xdr:colOff>0</xdr:colOff>
          <xdr:row>41</xdr:row>
          <xdr:rowOff>0</xdr:rowOff>
        </xdr:to>
        <xdr:grpSp>
          <xdr:nvGrpSpPr>
            <xdr:cNvPr id="2222" name="Group 174"/>
            <xdr:cNvGrpSpPr>
              <a:grpSpLocks/>
            </xdr:cNvGrpSpPr>
          </xdr:nvGrpSpPr>
          <xdr:grpSpPr bwMode="auto">
            <a:xfrm>
              <a:off x="2638425" y="25822275"/>
              <a:ext cx="1600200" cy="781050"/>
              <a:chOff x="277" y="2743"/>
              <a:chExt cx="168" cy="82"/>
            </a:xfrm>
          </xdr:grpSpPr>
          <xdr:sp macro="" textlink="">
            <xdr:nvSpPr>
              <xdr:cNvPr id="2218" name="Option Button 170" hidden="1">
                <a:extLst>
                  <a:ext uri="{63B3BB69-23CF-44E3-9099-C40C66FF867C}">
                    <a14:compatExt spid="_x0000_s2218"/>
                  </a:ext>
                </a:extLst>
              </xdr:cNvPr>
              <xdr:cNvSpPr/>
            </xdr:nvSpPr>
            <xdr:spPr>
              <a:xfrm>
                <a:off x="295" y="2771"/>
                <a:ext cx="32" cy="23"/>
              </a:xfrm>
              <a:prstGeom prst="rect">
                <a:avLst/>
              </a:prstGeom>
            </xdr:spPr>
          </xdr:sp>
          <xdr:sp macro="" textlink="">
            <xdr:nvSpPr>
              <xdr:cNvPr id="2219" name="Option Button 171" hidden="1">
                <a:extLst>
                  <a:ext uri="{63B3BB69-23CF-44E3-9099-C40C66FF867C}">
                    <a14:compatExt spid="_x0000_s2219"/>
                  </a:ext>
                </a:extLst>
              </xdr:cNvPr>
              <xdr:cNvSpPr/>
            </xdr:nvSpPr>
            <xdr:spPr>
              <a:xfrm>
                <a:off x="351" y="2771"/>
                <a:ext cx="32" cy="23"/>
              </a:xfrm>
              <a:prstGeom prst="rect">
                <a:avLst/>
              </a:prstGeom>
            </xdr:spPr>
          </xdr:sp>
          <xdr:sp macro="" textlink="">
            <xdr:nvSpPr>
              <xdr:cNvPr id="2220" name="Option Button 172" hidden="1">
                <a:extLst>
                  <a:ext uri="{63B3BB69-23CF-44E3-9099-C40C66FF867C}">
                    <a14:compatExt spid="_x0000_s2220"/>
                  </a:ext>
                </a:extLst>
              </xdr:cNvPr>
              <xdr:cNvSpPr/>
            </xdr:nvSpPr>
            <xdr:spPr>
              <a:xfrm>
                <a:off x="407" y="2771"/>
                <a:ext cx="32" cy="23"/>
              </a:xfrm>
              <a:prstGeom prst="rect">
                <a:avLst/>
              </a:prstGeom>
            </xdr:spPr>
          </xdr:sp>
          <xdr:sp macro="" textlink="">
            <xdr:nvSpPr>
              <xdr:cNvPr id="2221" name="Group Box 173" hidden="1">
                <a:extLst>
                  <a:ext uri="{63B3BB69-23CF-44E3-9099-C40C66FF867C}">
                    <a14:compatExt spid="_x0000_s2221"/>
                  </a:ext>
                </a:extLst>
              </xdr:cNvPr>
              <xdr:cNvSpPr/>
            </xdr:nvSpPr>
            <xdr:spPr>
              <a:xfrm>
                <a:off x="277" y="2743"/>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55</xdr:row>
          <xdr:rowOff>0</xdr:rowOff>
        </xdr:from>
        <xdr:to>
          <xdr:col>9</xdr:col>
          <xdr:colOff>0</xdr:colOff>
          <xdr:row>56</xdr:row>
          <xdr:rowOff>0</xdr:rowOff>
        </xdr:to>
        <xdr:grpSp>
          <xdr:nvGrpSpPr>
            <xdr:cNvPr id="2228" name="Group 180"/>
            <xdr:cNvGrpSpPr>
              <a:grpSpLocks/>
            </xdr:cNvGrpSpPr>
          </xdr:nvGrpSpPr>
          <xdr:grpSpPr bwMode="auto">
            <a:xfrm>
              <a:off x="2638425" y="29765625"/>
              <a:ext cx="1600200" cy="781050"/>
              <a:chOff x="277" y="3111"/>
              <a:chExt cx="168" cy="82"/>
            </a:xfrm>
          </xdr:grpSpPr>
          <xdr:sp macro="" textlink="">
            <xdr:nvSpPr>
              <xdr:cNvPr id="2224" name="Option Button 176" hidden="1">
                <a:extLst>
                  <a:ext uri="{63B3BB69-23CF-44E3-9099-C40C66FF867C}">
                    <a14:compatExt spid="_x0000_s2224"/>
                  </a:ext>
                </a:extLst>
              </xdr:cNvPr>
              <xdr:cNvSpPr/>
            </xdr:nvSpPr>
            <xdr:spPr>
              <a:xfrm>
                <a:off x="295" y="3139"/>
                <a:ext cx="32" cy="23"/>
              </a:xfrm>
              <a:prstGeom prst="rect">
                <a:avLst/>
              </a:prstGeom>
            </xdr:spPr>
          </xdr:sp>
          <xdr:sp macro="" textlink="">
            <xdr:nvSpPr>
              <xdr:cNvPr id="2225" name="Option Button 177" hidden="1">
                <a:extLst>
                  <a:ext uri="{63B3BB69-23CF-44E3-9099-C40C66FF867C}">
                    <a14:compatExt spid="_x0000_s2225"/>
                  </a:ext>
                </a:extLst>
              </xdr:cNvPr>
              <xdr:cNvSpPr/>
            </xdr:nvSpPr>
            <xdr:spPr>
              <a:xfrm>
                <a:off x="351" y="3139"/>
                <a:ext cx="32" cy="23"/>
              </a:xfrm>
              <a:prstGeom prst="rect">
                <a:avLst/>
              </a:prstGeom>
            </xdr:spPr>
          </xdr:sp>
          <xdr:sp macro="" textlink="">
            <xdr:nvSpPr>
              <xdr:cNvPr id="2226" name="Option Button 178" hidden="1">
                <a:extLst>
                  <a:ext uri="{63B3BB69-23CF-44E3-9099-C40C66FF867C}">
                    <a14:compatExt spid="_x0000_s2226"/>
                  </a:ext>
                </a:extLst>
              </xdr:cNvPr>
              <xdr:cNvSpPr/>
            </xdr:nvSpPr>
            <xdr:spPr>
              <a:xfrm>
                <a:off x="407" y="3139"/>
                <a:ext cx="32" cy="23"/>
              </a:xfrm>
              <a:prstGeom prst="rect">
                <a:avLst/>
              </a:prstGeom>
            </xdr:spPr>
          </xdr:sp>
          <xdr:sp macro="" textlink="">
            <xdr:nvSpPr>
              <xdr:cNvPr id="2227" name="Group Box 179" hidden="1">
                <a:extLst>
                  <a:ext uri="{63B3BB69-23CF-44E3-9099-C40C66FF867C}">
                    <a14:compatExt spid="_x0000_s2227"/>
                  </a:ext>
                </a:extLst>
              </xdr:cNvPr>
              <xdr:cNvSpPr/>
            </xdr:nvSpPr>
            <xdr:spPr>
              <a:xfrm>
                <a:off x="277" y="3111"/>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56</xdr:row>
          <xdr:rowOff>0</xdr:rowOff>
        </xdr:from>
        <xdr:to>
          <xdr:col>9</xdr:col>
          <xdr:colOff>0</xdr:colOff>
          <xdr:row>57</xdr:row>
          <xdr:rowOff>0</xdr:rowOff>
        </xdr:to>
        <xdr:grpSp>
          <xdr:nvGrpSpPr>
            <xdr:cNvPr id="2234" name="Group 186"/>
            <xdr:cNvGrpSpPr>
              <a:grpSpLocks/>
            </xdr:cNvGrpSpPr>
          </xdr:nvGrpSpPr>
          <xdr:grpSpPr bwMode="auto">
            <a:xfrm>
              <a:off x="2638425" y="30546675"/>
              <a:ext cx="1600200" cy="781050"/>
              <a:chOff x="277" y="3193"/>
              <a:chExt cx="168" cy="82"/>
            </a:xfrm>
          </xdr:grpSpPr>
          <xdr:sp macro="" textlink="">
            <xdr:nvSpPr>
              <xdr:cNvPr id="2230" name="Option Button 182" hidden="1">
                <a:extLst>
                  <a:ext uri="{63B3BB69-23CF-44E3-9099-C40C66FF867C}">
                    <a14:compatExt spid="_x0000_s2230"/>
                  </a:ext>
                </a:extLst>
              </xdr:cNvPr>
              <xdr:cNvSpPr/>
            </xdr:nvSpPr>
            <xdr:spPr>
              <a:xfrm>
                <a:off x="295" y="3221"/>
                <a:ext cx="32" cy="23"/>
              </a:xfrm>
              <a:prstGeom prst="rect">
                <a:avLst/>
              </a:prstGeom>
            </xdr:spPr>
          </xdr:sp>
          <xdr:sp macro="" textlink="">
            <xdr:nvSpPr>
              <xdr:cNvPr id="2231" name="Option Button 183" hidden="1">
                <a:extLst>
                  <a:ext uri="{63B3BB69-23CF-44E3-9099-C40C66FF867C}">
                    <a14:compatExt spid="_x0000_s2231"/>
                  </a:ext>
                </a:extLst>
              </xdr:cNvPr>
              <xdr:cNvSpPr/>
            </xdr:nvSpPr>
            <xdr:spPr>
              <a:xfrm>
                <a:off x="351" y="3221"/>
                <a:ext cx="32" cy="23"/>
              </a:xfrm>
              <a:prstGeom prst="rect">
                <a:avLst/>
              </a:prstGeom>
            </xdr:spPr>
          </xdr:sp>
          <xdr:sp macro="" textlink="">
            <xdr:nvSpPr>
              <xdr:cNvPr id="2232" name="Option Button 184" hidden="1">
                <a:extLst>
                  <a:ext uri="{63B3BB69-23CF-44E3-9099-C40C66FF867C}">
                    <a14:compatExt spid="_x0000_s2232"/>
                  </a:ext>
                </a:extLst>
              </xdr:cNvPr>
              <xdr:cNvSpPr/>
            </xdr:nvSpPr>
            <xdr:spPr>
              <a:xfrm>
                <a:off x="407" y="3221"/>
                <a:ext cx="32" cy="23"/>
              </a:xfrm>
              <a:prstGeom prst="rect">
                <a:avLst/>
              </a:prstGeom>
            </xdr:spPr>
          </xdr:sp>
          <xdr:sp macro="" textlink="">
            <xdr:nvSpPr>
              <xdr:cNvPr id="2233" name="Group Box 185" hidden="1">
                <a:extLst>
                  <a:ext uri="{63B3BB69-23CF-44E3-9099-C40C66FF867C}">
                    <a14:compatExt spid="_x0000_s2233"/>
                  </a:ext>
                </a:extLst>
              </xdr:cNvPr>
              <xdr:cNvSpPr/>
            </xdr:nvSpPr>
            <xdr:spPr>
              <a:xfrm>
                <a:off x="277" y="3193"/>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58</xdr:row>
          <xdr:rowOff>0</xdr:rowOff>
        </xdr:from>
        <xdr:to>
          <xdr:col>9</xdr:col>
          <xdr:colOff>0</xdr:colOff>
          <xdr:row>59</xdr:row>
          <xdr:rowOff>0</xdr:rowOff>
        </xdr:to>
        <xdr:grpSp>
          <xdr:nvGrpSpPr>
            <xdr:cNvPr id="2240" name="Group 192"/>
            <xdr:cNvGrpSpPr>
              <a:grpSpLocks/>
            </xdr:cNvGrpSpPr>
          </xdr:nvGrpSpPr>
          <xdr:grpSpPr bwMode="auto">
            <a:xfrm>
              <a:off x="2638425" y="31518225"/>
              <a:ext cx="1600200" cy="781050"/>
              <a:chOff x="277" y="3296"/>
              <a:chExt cx="168" cy="82"/>
            </a:xfrm>
          </xdr:grpSpPr>
          <xdr:sp macro="" textlink="">
            <xdr:nvSpPr>
              <xdr:cNvPr id="2236" name="Option Button 188" hidden="1">
                <a:extLst>
                  <a:ext uri="{63B3BB69-23CF-44E3-9099-C40C66FF867C}">
                    <a14:compatExt spid="_x0000_s2236"/>
                  </a:ext>
                </a:extLst>
              </xdr:cNvPr>
              <xdr:cNvSpPr/>
            </xdr:nvSpPr>
            <xdr:spPr>
              <a:xfrm>
                <a:off x="295" y="3324"/>
                <a:ext cx="32" cy="23"/>
              </a:xfrm>
              <a:prstGeom prst="rect">
                <a:avLst/>
              </a:prstGeom>
            </xdr:spPr>
          </xdr:sp>
          <xdr:sp macro="" textlink="">
            <xdr:nvSpPr>
              <xdr:cNvPr id="2237" name="Option Button 189" hidden="1">
                <a:extLst>
                  <a:ext uri="{63B3BB69-23CF-44E3-9099-C40C66FF867C}">
                    <a14:compatExt spid="_x0000_s2237"/>
                  </a:ext>
                </a:extLst>
              </xdr:cNvPr>
              <xdr:cNvSpPr/>
            </xdr:nvSpPr>
            <xdr:spPr>
              <a:xfrm>
                <a:off x="351" y="3324"/>
                <a:ext cx="32" cy="23"/>
              </a:xfrm>
              <a:prstGeom prst="rect">
                <a:avLst/>
              </a:prstGeom>
            </xdr:spPr>
          </xdr:sp>
          <xdr:sp macro="" textlink="">
            <xdr:nvSpPr>
              <xdr:cNvPr id="2238" name="Option Button 190" hidden="1">
                <a:extLst>
                  <a:ext uri="{63B3BB69-23CF-44E3-9099-C40C66FF867C}">
                    <a14:compatExt spid="_x0000_s2238"/>
                  </a:ext>
                </a:extLst>
              </xdr:cNvPr>
              <xdr:cNvSpPr/>
            </xdr:nvSpPr>
            <xdr:spPr>
              <a:xfrm>
                <a:off x="407" y="3324"/>
                <a:ext cx="32" cy="23"/>
              </a:xfrm>
              <a:prstGeom prst="rect">
                <a:avLst/>
              </a:prstGeom>
            </xdr:spPr>
          </xdr:sp>
          <xdr:sp macro="" textlink="">
            <xdr:nvSpPr>
              <xdr:cNvPr id="2239" name="Group Box 191" hidden="1">
                <a:extLst>
                  <a:ext uri="{63B3BB69-23CF-44E3-9099-C40C66FF867C}">
                    <a14:compatExt spid="_x0000_s2239"/>
                  </a:ext>
                </a:extLst>
              </xdr:cNvPr>
              <xdr:cNvSpPr/>
            </xdr:nvSpPr>
            <xdr:spPr>
              <a:xfrm>
                <a:off x="277" y="3296"/>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59</xdr:row>
          <xdr:rowOff>0</xdr:rowOff>
        </xdr:from>
        <xdr:to>
          <xdr:col>9</xdr:col>
          <xdr:colOff>0</xdr:colOff>
          <xdr:row>60</xdr:row>
          <xdr:rowOff>0</xdr:rowOff>
        </xdr:to>
        <xdr:grpSp>
          <xdr:nvGrpSpPr>
            <xdr:cNvPr id="2246" name="Group 198"/>
            <xdr:cNvGrpSpPr>
              <a:grpSpLocks/>
            </xdr:cNvGrpSpPr>
          </xdr:nvGrpSpPr>
          <xdr:grpSpPr bwMode="auto">
            <a:xfrm>
              <a:off x="2638425" y="32299275"/>
              <a:ext cx="1600200" cy="781050"/>
              <a:chOff x="277" y="3378"/>
              <a:chExt cx="168" cy="82"/>
            </a:xfrm>
          </xdr:grpSpPr>
          <xdr:sp macro="" textlink="">
            <xdr:nvSpPr>
              <xdr:cNvPr id="2242" name="Option Button 194" hidden="1">
                <a:extLst>
                  <a:ext uri="{63B3BB69-23CF-44E3-9099-C40C66FF867C}">
                    <a14:compatExt spid="_x0000_s2242"/>
                  </a:ext>
                </a:extLst>
              </xdr:cNvPr>
              <xdr:cNvSpPr/>
            </xdr:nvSpPr>
            <xdr:spPr>
              <a:xfrm>
                <a:off x="295" y="3406"/>
                <a:ext cx="32" cy="23"/>
              </a:xfrm>
              <a:prstGeom prst="rect">
                <a:avLst/>
              </a:prstGeom>
            </xdr:spPr>
          </xdr:sp>
          <xdr:sp macro="" textlink="">
            <xdr:nvSpPr>
              <xdr:cNvPr id="2243" name="Option Button 195" hidden="1">
                <a:extLst>
                  <a:ext uri="{63B3BB69-23CF-44E3-9099-C40C66FF867C}">
                    <a14:compatExt spid="_x0000_s2243"/>
                  </a:ext>
                </a:extLst>
              </xdr:cNvPr>
              <xdr:cNvSpPr/>
            </xdr:nvSpPr>
            <xdr:spPr>
              <a:xfrm>
                <a:off x="351" y="3406"/>
                <a:ext cx="32" cy="23"/>
              </a:xfrm>
              <a:prstGeom prst="rect">
                <a:avLst/>
              </a:prstGeom>
            </xdr:spPr>
          </xdr:sp>
          <xdr:sp macro="" textlink="">
            <xdr:nvSpPr>
              <xdr:cNvPr id="2244" name="Option Button 196" hidden="1">
                <a:extLst>
                  <a:ext uri="{63B3BB69-23CF-44E3-9099-C40C66FF867C}">
                    <a14:compatExt spid="_x0000_s2244"/>
                  </a:ext>
                </a:extLst>
              </xdr:cNvPr>
              <xdr:cNvSpPr/>
            </xdr:nvSpPr>
            <xdr:spPr>
              <a:xfrm>
                <a:off x="407" y="3406"/>
                <a:ext cx="32" cy="23"/>
              </a:xfrm>
              <a:prstGeom prst="rect">
                <a:avLst/>
              </a:prstGeom>
            </xdr:spPr>
          </xdr:sp>
          <xdr:sp macro="" textlink="">
            <xdr:nvSpPr>
              <xdr:cNvPr id="2245" name="Group Box 197" hidden="1">
                <a:extLst>
                  <a:ext uri="{63B3BB69-23CF-44E3-9099-C40C66FF867C}">
                    <a14:compatExt spid="_x0000_s2245"/>
                  </a:ext>
                </a:extLst>
              </xdr:cNvPr>
              <xdr:cNvSpPr/>
            </xdr:nvSpPr>
            <xdr:spPr>
              <a:xfrm>
                <a:off x="277" y="3378"/>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60</xdr:row>
          <xdr:rowOff>0</xdr:rowOff>
        </xdr:from>
        <xdr:to>
          <xdr:col>9</xdr:col>
          <xdr:colOff>0</xdr:colOff>
          <xdr:row>61</xdr:row>
          <xdr:rowOff>0</xdr:rowOff>
        </xdr:to>
        <xdr:grpSp>
          <xdr:nvGrpSpPr>
            <xdr:cNvPr id="2252" name="Group 204"/>
            <xdr:cNvGrpSpPr>
              <a:grpSpLocks/>
            </xdr:cNvGrpSpPr>
          </xdr:nvGrpSpPr>
          <xdr:grpSpPr bwMode="auto">
            <a:xfrm>
              <a:off x="2638425" y="33080325"/>
              <a:ext cx="1600200" cy="781050"/>
              <a:chOff x="277" y="3460"/>
              <a:chExt cx="168" cy="82"/>
            </a:xfrm>
          </xdr:grpSpPr>
          <xdr:sp macro="" textlink="">
            <xdr:nvSpPr>
              <xdr:cNvPr id="2248" name="Option Button 200" hidden="1">
                <a:extLst>
                  <a:ext uri="{63B3BB69-23CF-44E3-9099-C40C66FF867C}">
                    <a14:compatExt spid="_x0000_s2248"/>
                  </a:ext>
                </a:extLst>
              </xdr:cNvPr>
              <xdr:cNvSpPr/>
            </xdr:nvSpPr>
            <xdr:spPr>
              <a:xfrm>
                <a:off x="295" y="3488"/>
                <a:ext cx="32" cy="23"/>
              </a:xfrm>
              <a:prstGeom prst="rect">
                <a:avLst/>
              </a:prstGeom>
            </xdr:spPr>
          </xdr:sp>
          <xdr:sp macro="" textlink="">
            <xdr:nvSpPr>
              <xdr:cNvPr id="2249" name="Option Button 201" hidden="1">
                <a:extLst>
                  <a:ext uri="{63B3BB69-23CF-44E3-9099-C40C66FF867C}">
                    <a14:compatExt spid="_x0000_s2249"/>
                  </a:ext>
                </a:extLst>
              </xdr:cNvPr>
              <xdr:cNvSpPr/>
            </xdr:nvSpPr>
            <xdr:spPr>
              <a:xfrm>
                <a:off x="351" y="3488"/>
                <a:ext cx="32" cy="23"/>
              </a:xfrm>
              <a:prstGeom prst="rect">
                <a:avLst/>
              </a:prstGeom>
            </xdr:spPr>
          </xdr:sp>
          <xdr:sp macro="" textlink="">
            <xdr:nvSpPr>
              <xdr:cNvPr id="2250" name="Option Button 202" hidden="1">
                <a:extLst>
                  <a:ext uri="{63B3BB69-23CF-44E3-9099-C40C66FF867C}">
                    <a14:compatExt spid="_x0000_s2250"/>
                  </a:ext>
                </a:extLst>
              </xdr:cNvPr>
              <xdr:cNvSpPr/>
            </xdr:nvSpPr>
            <xdr:spPr>
              <a:xfrm>
                <a:off x="407" y="3488"/>
                <a:ext cx="32" cy="23"/>
              </a:xfrm>
              <a:prstGeom prst="rect">
                <a:avLst/>
              </a:prstGeom>
            </xdr:spPr>
          </xdr:sp>
          <xdr:sp macro="" textlink="">
            <xdr:nvSpPr>
              <xdr:cNvPr id="2251" name="Group Box 203" hidden="1">
                <a:extLst>
                  <a:ext uri="{63B3BB69-23CF-44E3-9099-C40C66FF867C}">
                    <a14:compatExt spid="_x0000_s2251"/>
                  </a:ext>
                </a:extLst>
              </xdr:cNvPr>
              <xdr:cNvSpPr/>
            </xdr:nvSpPr>
            <xdr:spPr>
              <a:xfrm>
                <a:off x="277" y="3460"/>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61</xdr:row>
          <xdr:rowOff>0</xdr:rowOff>
        </xdr:from>
        <xdr:to>
          <xdr:col>9</xdr:col>
          <xdr:colOff>0</xdr:colOff>
          <xdr:row>62</xdr:row>
          <xdr:rowOff>0</xdr:rowOff>
        </xdr:to>
        <xdr:grpSp>
          <xdr:nvGrpSpPr>
            <xdr:cNvPr id="2258" name="Group 210"/>
            <xdr:cNvGrpSpPr>
              <a:grpSpLocks/>
            </xdr:cNvGrpSpPr>
          </xdr:nvGrpSpPr>
          <xdr:grpSpPr bwMode="auto">
            <a:xfrm>
              <a:off x="2638425" y="33861375"/>
              <a:ext cx="1600200" cy="781050"/>
              <a:chOff x="277" y="3542"/>
              <a:chExt cx="168" cy="82"/>
            </a:xfrm>
          </xdr:grpSpPr>
          <xdr:sp macro="" textlink="">
            <xdr:nvSpPr>
              <xdr:cNvPr id="2254" name="Option Button 206" hidden="1">
                <a:extLst>
                  <a:ext uri="{63B3BB69-23CF-44E3-9099-C40C66FF867C}">
                    <a14:compatExt spid="_x0000_s2254"/>
                  </a:ext>
                </a:extLst>
              </xdr:cNvPr>
              <xdr:cNvSpPr/>
            </xdr:nvSpPr>
            <xdr:spPr>
              <a:xfrm>
                <a:off x="295" y="3570"/>
                <a:ext cx="32" cy="23"/>
              </a:xfrm>
              <a:prstGeom prst="rect">
                <a:avLst/>
              </a:prstGeom>
            </xdr:spPr>
          </xdr:sp>
          <xdr:sp macro="" textlink="">
            <xdr:nvSpPr>
              <xdr:cNvPr id="2255" name="Option Button 207" hidden="1">
                <a:extLst>
                  <a:ext uri="{63B3BB69-23CF-44E3-9099-C40C66FF867C}">
                    <a14:compatExt spid="_x0000_s2255"/>
                  </a:ext>
                </a:extLst>
              </xdr:cNvPr>
              <xdr:cNvSpPr/>
            </xdr:nvSpPr>
            <xdr:spPr>
              <a:xfrm>
                <a:off x="351" y="3570"/>
                <a:ext cx="32" cy="23"/>
              </a:xfrm>
              <a:prstGeom prst="rect">
                <a:avLst/>
              </a:prstGeom>
            </xdr:spPr>
          </xdr:sp>
          <xdr:sp macro="" textlink="">
            <xdr:nvSpPr>
              <xdr:cNvPr id="2256" name="Option Button 208" hidden="1">
                <a:extLst>
                  <a:ext uri="{63B3BB69-23CF-44E3-9099-C40C66FF867C}">
                    <a14:compatExt spid="_x0000_s2256"/>
                  </a:ext>
                </a:extLst>
              </xdr:cNvPr>
              <xdr:cNvSpPr/>
            </xdr:nvSpPr>
            <xdr:spPr>
              <a:xfrm>
                <a:off x="407" y="3570"/>
                <a:ext cx="32" cy="23"/>
              </a:xfrm>
              <a:prstGeom prst="rect">
                <a:avLst/>
              </a:prstGeom>
            </xdr:spPr>
          </xdr:sp>
          <xdr:sp macro="" textlink="">
            <xdr:nvSpPr>
              <xdr:cNvPr id="2257" name="Group Box 209" hidden="1">
                <a:extLst>
                  <a:ext uri="{63B3BB69-23CF-44E3-9099-C40C66FF867C}">
                    <a14:compatExt spid="_x0000_s2257"/>
                  </a:ext>
                </a:extLst>
              </xdr:cNvPr>
              <xdr:cNvSpPr/>
            </xdr:nvSpPr>
            <xdr:spPr>
              <a:xfrm>
                <a:off x="277" y="3542"/>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62</xdr:row>
          <xdr:rowOff>0</xdr:rowOff>
        </xdr:from>
        <xdr:to>
          <xdr:col>9</xdr:col>
          <xdr:colOff>0</xdr:colOff>
          <xdr:row>63</xdr:row>
          <xdr:rowOff>0</xdr:rowOff>
        </xdr:to>
        <xdr:grpSp>
          <xdr:nvGrpSpPr>
            <xdr:cNvPr id="2264" name="Group 216"/>
            <xdr:cNvGrpSpPr>
              <a:grpSpLocks/>
            </xdr:cNvGrpSpPr>
          </xdr:nvGrpSpPr>
          <xdr:grpSpPr bwMode="auto">
            <a:xfrm>
              <a:off x="2638425" y="34642425"/>
              <a:ext cx="1600200" cy="781050"/>
              <a:chOff x="277" y="3624"/>
              <a:chExt cx="168" cy="82"/>
            </a:xfrm>
          </xdr:grpSpPr>
          <xdr:sp macro="" textlink="">
            <xdr:nvSpPr>
              <xdr:cNvPr id="2260" name="Option Button 212" hidden="1">
                <a:extLst>
                  <a:ext uri="{63B3BB69-23CF-44E3-9099-C40C66FF867C}">
                    <a14:compatExt spid="_x0000_s2260"/>
                  </a:ext>
                </a:extLst>
              </xdr:cNvPr>
              <xdr:cNvSpPr/>
            </xdr:nvSpPr>
            <xdr:spPr>
              <a:xfrm>
                <a:off x="295" y="3652"/>
                <a:ext cx="32" cy="23"/>
              </a:xfrm>
              <a:prstGeom prst="rect">
                <a:avLst/>
              </a:prstGeom>
            </xdr:spPr>
          </xdr:sp>
          <xdr:sp macro="" textlink="">
            <xdr:nvSpPr>
              <xdr:cNvPr id="2261" name="Option Button 213" hidden="1">
                <a:extLst>
                  <a:ext uri="{63B3BB69-23CF-44E3-9099-C40C66FF867C}">
                    <a14:compatExt spid="_x0000_s2261"/>
                  </a:ext>
                </a:extLst>
              </xdr:cNvPr>
              <xdr:cNvSpPr/>
            </xdr:nvSpPr>
            <xdr:spPr>
              <a:xfrm>
                <a:off x="351" y="3652"/>
                <a:ext cx="32" cy="23"/>
              </a:xfrm>
              <a:prstGeom prst="rect">
                <a:avLst/>
              </a:prstGeom>
            </xdr:spPr>
          </xdr:sp>
          <xdr:sp macro="" textlink="">
            <xdr:nvSpPr>
              <xdr:cNvPr id="2262" name="Option Button 214" hidden="1">
                <a:extLst>
                  <a:ext uri="{63B3BB69-23CF-44E3-9099-C40C66FF867C}">
                    <a14:compatExt spid="_x0000_s2262"/>
                  </a:ext>
                </a:extLst>
              </xdr:cNvPr>
              <xdr:cNvSpPr/>
            </xdr:nvSpPr>
            <xdr:spPr>
              <a:xfrm>
                <a:off x="407" y="3652"/>
                <a:ext cx="32" cy="23"/>
              </a:xfrm>
              <a:prstGeom prst="rect">
                <a:avLst/>
              </a:prstGeom>
            </xdr:spPr>
          </xdr:sp>
          <xdr:sp macro="" textlink="">
            <xdr:nvSpPr>
              <xdr:cNvPr id="2263" name="Group Box 215" hidden="1">
                <a:extLst>
                  <a:ext uri="{63B3BB69-23CF-44E3-9099-C40C66FF867C}">
                    <a14:compatExt spid="_x0000_s2263"/>
                  </a:ext>
                </a:extLst>
              </xdr:cNvPr>
              <xdr:cNvSpPr/>
            </xdr:nvSpPr>
            <xdr:spPr>
              <a:xfrm>
                <a:off x="277" y="3624"/>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63</xdr:row>
          <xdr:rowOff>0</xdr:rowOff>
        </xdr:from>
        <xdr:to>
          <xdr:col>9</xdr:col>
          <xdr:colOff>0</xdr:colOff>
          <xdr:row>64</xdr:row>
          <xdr:rowOff>0</xdr:rowOff>
        </xdr:to>
        <xdr:grpSp>
          <xdr:nvGrpSpPr>
            <xdr:cNvPr id="2270" name="Group 222"/>
            <xdr:cNvGrpSpPr>
              <a:grpSpLocks/>
            </xdr:cNvGrpSpPr>
          </xdr:nvGrpSpPr>
          <xdr:grpSpPr bwMode="auto">
            <a:xfrm>
              <a:off x="2638425" y="35423475"/>
              <a:ext cx="1600200" cy="781050"/>
              <a:chOff x="277" y="3706"/>
              <a:chExt cx="168" cy="82"/>
            </a:xfrm>
          </xdr:grpSpPr>
          <xdr:sp macro="" textlink="">
            <xdr:nvSpPr>
              <xdr:cNvPr id="2266" name="Option Button 218" hidden="1">
                <a:extLst>
                  <a:ext uri="{63B3BB69-23CF-44E3-9099-C40C66FF867C}">
                    <a14:compatExt spid="_x0000_s2266"/>
                  </a:ext>
                </a:extLst>
              </xdr:cNvPr>
              <xdr:cNvSpPr/>
            </xdr:nvSpPr>
            <xdr:spPr>
              <a:xfrm>
                <a:off x="295" y="3734"/>
                <a:ext cx="32" cy="23"/>
              </a:xfrm>
              <a:prstGeom prst="rect">
                <a:avLst/>
              </a:prstGeom>
            </xdr:spPr>
          </xdr:sp>
          <xdr:sp macro="" textlink="">
            <xdr:nvSpPr>
              <xdr:cNvPr id="2267" name="Option Button 219" hidden="1">
                <a:extLst>
                  <a:ext uri="{63B3BB69-23CF-44E3-9099-C40C66FF867C}">
                    <a14:compatExt spid="_x0000_s2267"/>
                  </a:ext>
                </a:extLst>
              </xdr:cNvPr>
              <xdr:cNvSpPr/>
            </xdr:nvSpPr>
            <xdr:spPr>
              <a:xfrm>
                <a:off x="351" y="3734"/>
                <a:ext cx="32" cy="23"/>
              </a:xfrm>
              <a:prstGeom prst="rect">
                <a:avLst/>
              </a:prstGeom>
            </xdr:spPr>
          </xdr:sp>
          <xdr:sp macro="" textlink="">
            <xdr:nvSpPr>
              <xdr:cNvPr id="2268" name="Option Button 220" hidden="1">
                <a:extLst>
                  <a:ext uri="{63B3BB69-23CF-44E3-9099-C40C66FF867C}">
                    <a14:compatExt spid="_x0000_s2268"/>
                  </a:ext>
                </a:extLst>
              </xdr:cNvPr>
              <xdr:cNvSpPr/>
            </xdr:nvSpPr>
            <xdr:spPr>
              <a:xfrm>
                <a:off x="407" y="3734"/>
                <a:ext cx="32" cy="23"/>
              </a:xfrm>
              <a:prstGeom prst="rect">
                <a:avLst/>
              </a:prstGeom>
            </xdr:spPr>
          </xdr:sp>
          <xdr:sp macro="" textlink="">
            <xdr:nvSpPr>
              <xdr:cNvPr id="2269" name="Group Box 221" hidden="1">
                <a:extLst>
                  <a:ext uri="{63B3BB69-23CF-44E3-9099-C40C66FF867C}">
                    <a14:compatExt spid="_x0000_s2269"/>
                  </a:ext>
                </a:extLst>
              </xdr:cNvPr>
              <xdr:cNvSpPr/>
            </xdr:nvSpPr>
            <xdr:spPr>
              <a:xfrm>
                <a:off x="277" y="3706"/>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64</xdr:row>
          <xdr:rowOff>0</xdr:rowOff>
        </xdr:from>
        <xdr:to>
          <xdr:col>9</xdr:col>
          <xdr:colOff>0</xdr:colOff>
          <xdr:row>65</xdr:row>
          <xdr:rowOff>0</xdr:rowOff>
        </xdr:to>
        <xdr:grpSp>
          <xdr:nvGrpSpPr>
            <xdr:cNvPr id="2276" name="Group 228"/>
            <xdr:cNvGrpSpPr>
              <a:grpSpLocks/>
            </xdr:cNvGrpSpPr>
          </xdr:nvGrpSpPr>
          <xdr:grpSpPr bwMode="auto">
            <a:xfrm>
              <a:off x="2638425" y="36204525"/>
              <a:ext cx="1600200" cy="781050"/>
              <a:chOff x="277" y="3788"/>
              <a:chExt cx="168" cy="82"/>
            </a:xfrm>
          </xdr:grpSpPr>
          <xdr:sp macro="" textlink="">
            <xdr:nvSpPr>
              <xdr:cNvPr id="2272" name="Option Button 224" hidden="1">
                <a:extLst>
                  <a:ext uri="{63B3BB69-23CF-44E3-9099-C40C66FF867C}">
                    <a14:compatExt spid="_x0000_s2272"/>
                  </a:ext>
                </a:extLst>
              </xdr:cNvPr>
              <xdr:cNvSpPr/>
            </xdr:nvSpPr>
            <xdr:spPr>
              <a:xfrm>
                <a:off x="295" y="3816"/>
                <a:ext cx="32" cy="23"/>
              </a:xfrm>
              <a:prstGeom prst="rect">
                <a:avLst/>
              </a:prstGeom>
            </xdr:spPr>
          </xdr:sp>
          <xdr:sp macro="" textlink="">
            <xdr:nvSpPr>
              <xdr:cNvPr id="2273" name="Option Button 225" hidden="1">
                <a:extLst>
                  <a:ext uri="{63B3BB69-23CF-44E3-9099-C40C66FF867C}">
                    <a14:compatExt spid="_x0000_s2273"/>
                  </a:ext>
                </a:extLst>
              </xdr:cNvPr>
              <xdr:cNvSpPr/>
            </xdr:nvSpPr>
            <xdr:spPr>
              <a:xfrm>
                <a:off x="351" y="3816"/>
                <a:ext cx="32" cy="23"/>
              </a:xfrm>
              <a:prstGeom prst="rect">
                <a:avLst/>
              </a:prstGeom>
            </xdr:spPr>
          </xdr:sp>
          <xdr:sp macro="" textlink="">
            <xdr:nvSpPr>
              <xdr:cNvPr id="2274" name="Option Button 226" hidden="1">
                <a:extLst>
                  <a:ext uri="{63B3BB69-23CF-44E3-9099-C40C66FF867C}">
                    <a14:compatExt spid="_x0000_s2274"/>
                  </a:ext>
                </a:extLst>
              </xdr:cNvPr>
              <xdr:cNvSpPr/>
            </xdr:nvSpPr>
            <xdr:spPr>
              <a:xfrm>
                <a:off x="407" y="3816"/>
                <a:ext cx="32" cy="23"/>
              </a:xfrm>
              <a:prstGeom prst="rect">
                <a:avLst/>
              </a:prstGeom>
            </xdr:spPr>
          </xdr:sp>
          <xdr:sp macro="" textlink="">
            <xdr:nvSpPr>
              <xdr:cNvPr id="2275" name="Group Box 227" hidden="1">
                <a:extLst>
                  <a:ext uri="{63B3BB69-23CF-44E3-9099-C40C66FF867C}">
                    <a14:compatExt spid="_x0000_s2275"/>
                  </a:ext>
                </a:extLst>
              </xdr:cNvPr>
              <xdr:cNvSpPr/>
            </xdr:nvSpPr>
            <xdr:spPr>
              <a:xfrm>
                <a:off x="277" y="3788"/>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65</xdr:row>
          <xdr:rowOff>0</xdr:rowOff>
        </xdr:from>
        <xdr:to>
          <xdr:col>9</xdr:col>
          <xdr:colOff>0</xdr:colOff>
          <xdr:row>66</xdr:row>
          <xdr:rowOff>0</xdr:rowOff>
        </xdr:to>
        <xdr:grpSp>
          <xdr:nvGrpSpPr>
            <xdr:cNvPr id="2282" name="Group 234"/>
            <xdr:cNvGrpSpPr>
              <a:grpSpLocks/>
            </xdr:cNvGrpSpPr>
          </xdr:nvGrpSpPr>
          <xdr:grpSpPr bwMode="auto">
            <a:xfrm>
              <a:off x="2638425" y="36985575"/>
              <a:ext cx="1600200" cy="781050"/>
              <a:chOff x="277" y="3870"/>
              <a:chExt cx="168" cy="82"/>
            </a:xfrm>
          </xdr:grpSpPr>
          <xdr:sp macro="" textlink="">
            <xdr:nvSpPr>
              <xdr:cNvPr id="2278" name="Option Button 230" hidden="1">
                <a:extLst>
                  <a:ext uri="{63B3BB69-23CF-44E3-9099-C40C66FF867C}">
                    <a14:compatExt spid="_x0000_s2278"/>
                  </a:ext>
                </a:extLst>
              </xdr:cNvPr>
              <xdr:cNvSpPr/>
            </xdr:nvSpPr>
            <xdr:spPr>
              <a:xfrm>
                <a:off x="295" y="3898"/>
                <a:ext cx="32" cy="23"/>
              </a:xfrm>
              <a:prstGeom prst="rect">
                <a:avLst/>
              </a:prstGeom>
            </xdr:spPr>
          </xdr:sp>
          <xdr:sp macro="" textlink="">
            <xdr:nvSpPr>
              <xdr:cNvPr id="2279" name="Option Button 231" hidden="1">
                <a:extLst>
                  <a:ext uri="{63B3BB69-23CF-44E3-9099-C40C66FF867C}">
                    <a14:compatExt spid="_x0000_s2279"/>
                  </a:ext>
                </a:extLst>
              </xdr:cNvPr>
              <xdr:cNvSpPr/>
            </xdr:nvSpPr>
            <xdr:spPr>
              <a:xfrm>
                <a:off x="351" y="3898"/>
                <a:ext cx="32" cy="23"/>
              </a:xfrm>
              <a:prstGeom prst="rect">
                <a:avLst/>
              </a:prstGeom>
            </xdr:spPr>
          </xdr:sp>
          <xdr:sp macro="" textlink="">
            <xdr:nvSpPr>
              <xdr:cNvPr id="2280" name="Option Button 232" hidden="1">
                <a:extLst>
                  <a:ext uri="{63B3BB69-23CF-44E3-9099-C40C66FF867C}">
                    <a14:compatExt spid="_x0000_s2280"/>
                  </a:ext>
                </a:extLst>
              </xdr:cNvPr>
              <xdr:cNvSpPr/>
            </xdr:nvSpPr>
            <xdr:spPr>
              <a:xfrm>
                <a:off x="407" y="3898"/>
                <a:ext cx="32" cy="23"/>
              </a:xfrm>
              <a:prstGeom prst="rect">
                <a:avLst/>
              </a:prstGeom>
            </xdr:spPr>
          </xdr:sp>
          <xdr:sp macro="" textlink="">
            <xdr:nvSpPr>
              <xdr:cNvPr id="2281" name="Group Box 233" hidden="1">
                <a:extLst>
                  <a:ext uri="{63B3BB69-23CF-44E3-9099-C40C66FF867C}">
                    <a14:compatExt spid="_x0000_s2281"/>
                  </a:ext>
                </a:extLst>
              </xdr:cNvPr>
              <xdr:cNvSpPr/>
            </xdr:nvSpPr>
            <xdr:spPr>
              <a:xfrm>
                <a:off x="277" y="3870"/>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67</xdr:row>
          <xdr:rowOff>0</xdr:rowOff>
        </xdr:from>
        <xdr:to>
          <xdr:col>9</xdr:col>
          <xdr:colOff>0</xdr:colOff>
          <xdr:row>68</xdr:row>
          <xdr:rowOff>0</xdr:rowOff>
        </xdr:to>
        <xdr:grpSp>
          <xdr:nvGrpSpPr>
            <xdr:cNvPr id="2288" name="Group 240"/>
            <xdr:cNvGrpSpPr>
              <a:grpSpLocks/>
            </xdr:cNvGrpSpPr>
          </xdr:nvGrpSpPr>
          <xdr:grpSpPr bwMode="auto">
            <a:xfrm>
              <a:off x="2638425" y="37957125"/>
              <a:ext cx="1600200" cy="781050"/>
              <a:chOff x="277" y="3973"/>
              <a:chExt cx="168" cy="82"/>
            </a:xfrm>
          </xdr:grpSpPr>
          <xdr:sp macro="" textlink="">
            <xdr:nvSpPr>
              <xdr:cNvPr id="2284" name="Option Button 236" hidden="1">
                <a:extLst>
                  <a:ext uri="{63B3BB69-23CF-44E3-9099-C40C66FF867C}">
                    <a14:compatExt spid="_x0000_s2284"/>
                  </a:ext>
                </a:extLst>
              </xdr:cNvPr>
              <xdr:cNvSpPr/>
            </xdr:nvSpPr>
            <xdr:spPr>
              <a:xfrm>
                <a:off x="295" y="4001"/>
                <a:ext cx="32" cy="23"/>
              </a:xfrm>
              <a:prstGeom prst="rect">
                <a:avLst/>
              </a:prstGeom>
            </xdr:spPr>
          </xdr:sp>
          <xdr:sp macro="" textlink="">
            <xdr:nvSpPr>
              <xdr:cNvPr id="2285" name="Option Button 237" hidden="1">
                <a:extLst>
                  <a:ext uri="{63B3BB69-23CF-44E3-9099-C40C66FF867C}">
                    <a14:compatExt spid="_x0000_s2285"/>
                  </a:ext>
                </a:extLst>
              </xdr:cNvPr>
              <xdr:cNvSpPr/>
            </xdr:nvSpPr>
            <xdr:spPr>
              <a:xfrm>
                <a:off x="351" y="4001"/>
                <a:ext cx="32" cy="23"/>
              </a:xfrm>
              <a:prstGeom prst="rect">
                <a:avLst/>
              </a:prstGeom>
            </xdr:spPr>
          </xdr:sp>
          <xdr:sp macro="" textlink="">
            <xdr:nvSpPr>
              <xdr:cNvPr id="2286" name="Option Button 238" hidden="1">
                <a:extLst>
                  <a:ext uri="{63B3BB69-23CF-44E3-9099-C40C66FF867C}">
                    <a14:compatExt spid="_x0000_s2286"/>
                  </a:ext>
                </a:extLst>
              </xdr:cNvPr>
              <xdr:cNvSpPr/>
            </xdr:nvSpPr>
            <xdr:spPr>
              <a:xfrm>
                <a:off x="407" y="4001"/>
                <a:ext cx="32" cy="23"/>
              </a:xfrm>
              <a:prstGeom prst="rect">
                <a:avLst/>
              </a:prstGeom>
            </xdr:spPr>
          </xdr:sp>
          <xdr:sp macro="" textlink="">
            <xdr:nvSpPr>
              <xdr:cNvPr id="2287" name="Group Box 239" hidden="1">
                <a:extLst>
                  <a:ext uri="{63B3BB69-23CF-44E3-9099-C40C66FF867C}">
                    <a14:compatExt spid="_x0000_s2287"/>
                  </a:ext>
                </a:extLst>
              </xdr:cNvPr>
              <xdr:cNvSpPr/>
            </xdr:nvSpPr>
            <xdr:spPr>
              <a:xfrm>
                <a:off x="277" y="3973"/>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69</xdr:row>
          <xdr:rowOff>0</xdr:rowOff>
        </xdr:from>
        <xdr:to>
          <xdr:col>9</xdr:col>
          <xdr:colOff>0</xdr:colOff>
          <xdr:row>70</xdr:row>
          <xdr:rowOff>0</xdr:rowOff>
        </xdr:to>
        <xdr:grpSp>
          <xdr:nvGrpSpPr>
            <xdr:cNvPr id="2294" name="Group 246"/>
            <xdr:cNvGrpSpPr>
              <a:grpSpLocks/>
            </xdr:cNvGrpSpPr>
          </xdr:nvGrpSpPr>
          <xdr:grpSpPr bwMode="auto">
            <a:xfrm>
              <a:off x="2638425" y="38928675"/>
              <a:ext cx="1600200" cy="781050"/>
              <a:chOff x="277" y="4076"/>
              <a:chExt cx="168" cy="82"/>
            </a:xfrm>
          </xdr:grpSpPr>
          <xdr:sp macro="" textlink="">
            <xdr:nvSpPr>
              <xdr:cNvPr id="2290" name="Option Button 242" hidden="1">
                <a:extLst>
                  <a:ext uri="{63B3BB69-23CF-44E3-9099-C40C66FF867C}">
                    <a14:compatExt spid="_x0000_s2290"/>
                  </a:ext>
                </a:extLst>
              </xdr:cNvPr>
              <xdr:cNvSpPr/>
            </xdr:nvSpPr>
            <xdr:spPr>
              <a:xfrm>
                <a:off x="295" y="4104"/>
                <a:ext cx="32" cy="23"/>
              </a:xfrm>
              <a:prstGeom prst="rect">
                <a:avLst/>
              </a:prstGeom>
            </xdr:spPr>
          </xdr:sp>
          <xdr:sp macro="" textlink="">
            <xdr:nvSpPr>
              <xdr:cNvPr id="2291" name="Option Button 243" hidden="1">
                <a:extLst>
                  <a:ext uri="{63B3BB69-23CF-44E3-9099-C40C66FF867C}">
                    <a14:compatExt spid="_x0000_s2291"/>
                  </a:ext>
                </a:extLst>
              </xdr:cNvPr>
              <xdr:cNvSpPr/>
            </xdr:nvSpPr>
            <xdr:spPr>
              <a:xfrm>
                <a:off x="351" y="4104"/>
                <a:ext cx="32" cy="23"/>
              </a:xfrm>
              <a:prstGeom prst="rect">
                <a:avLst/>
              </a:prstGeom>
            </xdr:spPr>
          </xdr:sp>
          <xdr:sp macro="" textlink="">
            <xdr:nvSpPr>
              <xdr:cNvPr id="2292" name="Option Button 244" hidden="1">
                <a:extLst>
                  <a:ext uri="{63B3BB69-23CF-44E3-9099-C40C66FF867C}">
                    <a14:compatExt spid="_x0000_s2292"/>
                  </a:ext>
                </a:extLst>
              </xdr:cNvPr>
              <xdr:cNvSpPr/>
            </xdr:nvSpPr>
            <xdr:spPr>
              <a:xfrm>
                <a:off x="407" y="4104"/>
                <a:ext cx="32" cy="23"/>
              </a:xfrm>
              <a:prstGeom prst="rect">
                <a:avLst/>
              </a:prstGeom>
            </xdr:spPr>
          </xdr:sp>
          <xdr:sp macro="" textlink="">
            <xdr:nvSpPr>
              <xdr:cNvPr id="2293" name="Group Box 245" hidden="1">
                <a:extLst>
                  <a:ext uri="{63B3BB69-23CF-44E3-9099-C40C66FF867C}">
                    <a14:compatExt spid="_x0000_s2293"/>
                  </a:ext>
                </a:extLst>
              </xdr:cNvPr>
              <xdr:cNvSpPr/>
            </xdr:nvSpPr>
            <xdr:spPr>
              <a:xfrm>
                <a:off x="277" y="4076"/>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70</xdr:row>
          <xdr:rowOff>0</xdr:rowOff>
        </xdr:from>
        <xdr:to>
          <xdr:col>9</xdr:col>
          <xdr:colOff>0</xdr:colOff>
          <xdr:row>71</xdr:row>
          <xdr:rowOff>0</xdr:rowOff>
        </xdr:to>
        <xdr:grpSp>
          <xdr:nvGrpSpPr>
            <xdr:cNvPr id="2300" name="Group 252"/>
            <xdr:cNvGrpSpPr>
              <a:grpSpLocks/>
            </xdr:cNvGrpSpPr>
          </xdr:nvGrpSpPr>
          <xdr:grpSpPr bwMode="auto">
            <a:xfrm>
              <a:off x="2638425" y="39709624"/>
              <a:ext cx="1600200" cy="1038223"/>
              <a:chOff x="277" y="4158"/>
              <a:chExt cx="168" cy="82"/>
            </a:xfrm>
          </xdr:grpSpPr>
          <xdr:sp macro="" textlink="">
            <xdr:nvSpPr>
              <xdr:cNvPr id="2296" name="Option Button 248" hidden="1">
                <a:extLst>
                  <a:ext uri="{63B3BB69-23CF-44E3-9099-C40C66FF867C}">
                    <a14:compatExt spid="_x0000_s2296"/>
                  </a:ext>
                </a:extLst>
              </xdr:cNvPr>
              <xdr:cNvSpPr/>
            </xdr:nvSpPr>
            <xdr:spPr>
              <a:xfrm>
                <a:off x="295" y="4186"/>
                <a:ext cx="32" cy="23"/>
              </a:xfrm>
              <a:prstGeom prst="rect">
                <a:avLst/>
              </a:prstGeom>
            </xdr:spPr>
          </xdr:sp>
          <xdr:sp macro="" textlink="">
            <xdr:nvSpPr>
              <xdr:cNvPr id="2297" name="Option Button 249" hidden="1">
                <a:extLst>
                  <a:ext uri="{63B3BB69-23CF-44E3-9099-C40C66FF867C}">
                    <a14:compatExt spid="_x0000_s2297"/>
                  </a:ext>
                </a:extLst>
              </xdr:cNvPr>
              <xdr:cNvSpPr/>
            </xdr:nvSpPr>
            <xdr:spPr>
              <a:xfrm>
                <a:off x="351" y="4186"/>
                <a:ext cx="32" cy="23"/>
              </a:xfrm>
              <a:prstGeom prst="rect">
                <a:avLst/>
              </a:prstGeom>
            </xdr:spPr>
          </xdr:sp>
          <xdr:sp macro="" textlink="">
            <xdr:nvSpPr>
              <xdr:cNvPr id="2298" name="Option Button 250" hidden="1">
                <a:extLst>
                  <a:ext uri="{63B3BB69-23CF-44E3-9099-C40C66FF867C}">
                    <a14:compatExt spid="_x0000_s2298"/>
                  </a:ext>
                </a:extLst>
              </xdr:cNvPr>
              <xdr:cNvSpPr/>
            </xdr:nvSpPr>
            <xdr:spPr>
              <a:xfrm>
                <a:off x="407" y="4186"/>
                <a:ext cx="32" cy="23"/>
              </a:xfrm>
              <a:prstGeom prst="rect">
                <a:avLst/>
              </a:prstGeom>
            </xdr:spPr>
          </xdr:sp>
          <xdr:sp macro="" textlink="">
            <xdr:nvSpPr>
              <xdr:cNvPr id="2299" name="Group Box 251" hidden="1">
                <a:extLst>
                  <a:ext uri="{63B3BB69-23CF-44E3-9099-C40C66FF867C}">
                    <a14:compatExt spid="_x0000_s2299"/>
                  </a:ext>
                </a:extLst>
              </xdr:cNvPr>
              <xdr:cNvSpPr/>
            </xdr:nvSpPr>
            <xdr:spPr>
              <a:xfrm>
                <a:off x="277" y="4158"/>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71</xdr:row>
          <xdr:rowOff>0</xdr:rowOff>
        </xdr:from>
        <xdr:to>
          <xdr:col>9</xdr:col>
          <xdr:colOff>0</xdr:colOff>
          <xdr:row>72</xdr:row>
          <xdr:rowOff>0</xdr:rowOff>
        </xdr:to>
        <xdr:grpSp>
          <xdr:nvGrpSpPr>
            <xdr:cNvPr id="2306" name="Group 258"/>
            <xdr:cNvGrpSpPr>
              <a:grpSpLocks/>
            </xdr:cNvGrpSpPr>
          </xdr:nvGrpSpPr>
          <xdr:grpSpPr bwMode="auto">
            <a:xfrm>
              <a:off x="2638425" y="40747846"/>
              <a:ext cx="1600200" cy="876298"/>
              <a:chOff x="277" y="4267"/>
              <a:chExt cx="168" cy="82"/>
            </a:xfrm>
          </xdr:grpSpPr>
          <xdr:sp macro="" textlink="">
            <xdr:nvSpPr>
              <xdr:cNvPr id="2302" name="Option Button 254" hidden="1">
                <a:extLst>
                  <a:ext uri="{63B3BB69-23CF-44E3-9099-C40C66FF867C}">
                    <a14:compatExt spid="_x0000_s2302"/>
                  </a:ext>
                </a:extLst>
              </xdr:cNvPr>
              <xdr:cNvSpPr/>
            </xdr:nvSpPr>
            <xdr:spPr>
              <a:xfrm>
                <a:off x="295" y="4295"/>
                <a:ext cx="32" cy="23"/>
              </a:xfrm>
              <a:prstGeom prst="rect">
                <a:avLst/>
              </a:prstGeom>
            </xdr:spPr>
          </xdr:sp>
          <xdr:sp macro="" textlink="">
            <xdr:nvSpPr>
              <xdr:cNvPr id="2303" name="Option Button 255" hidden="1">
                <a:extLst>
                  <a:ext uri="{63B3BB69-23CF-44E3-9099-C40C66FF867C}">
                    <a14:compatExt spid="_x0000_s2303"/>
                  </a:ext>
                </a:extLst>
              </xdr:cNvPr>
              <xdr:cNvSpPr/>
            </xdr:nvSpPr>
            <xdr:spPr>
              <a:xfrm>
                <a:off x="351" y="4295"/>
                <a:ext cx="32" cy="23"/>
              </a:xfrm>
              <a:prstGeom prst="rect">
                <a:avLst/>
              </a:prstGeom>
            </xdr:spPr>
          </xdr:sp>
          <xdr:sp macro="" textlink="">
            <xdr:nvSpPr>
              <xdr:cNvPr id="2304" name="Option Button 256" hidden="1">
                <a:extLst>
                  <a:ext uri="{63B3BB69-23CF-44E3-9099-C40C66FF867C}">
                    <a14:compatExt spid="_x0000_s2304"/>
                  </a:ext>
                </a:extLst>
              </xdr:cNvPr>
              <xdr:cNvSpPr/>
            </xdr:nvSpPr>
            <xdr:spPr>
              <a:xfrm>
                <a:off x="407" y="4295"/>
                <a:ext cx="32" cy="23"/>
              </a:xfrm>
              <a:prstGeom prst="rect">
                <a:avLst/>
              </a:prstGeom>
            </xdr:spPr>
          </xdr:sp>
          <xdr:sp macro="" textlink="">
            <xdr:nvSpPr>
              <xdr:cNvPr id="2305" name="Group Box 257" hidden="1">
                <a:extLst>
                  <a:ext uri="{63B3BB69-23CF-44E3-9099-C40C66FF867C}">
                    <a14:compatExt spid="_x0000_s2305"/>
                  </a:ext>
                </a:extLst>
              </xdr:cNvPr>
              <xdr:cNvSpPr/>
            </xdr:nvSpPr>
            <xdr:spPr>
              <a:xfrm>
                <a:off x="277" y="4267"/>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72</xdr:row>
          <xdr:rowOff>0</xdr:rowOff>
        </xdr:from>
        <xdr:to>
          <xdr:col>9</xdr:col>
          <xdr:colOff>0</xdr:colOff>
          <xdr:row>73</xdr:row>
          <xdr:rowOff>0</xdr:rowOff>
        </xdr:to>
        <xdr:grpSp>
          <xdr:nvGrpSpPr>
            <xdr:cNvPr id="2312" name="Group 264"/>
            <xdr:cNvGrpSpPr>
              <a:grpSpLocks/>
            </xdr:cNvGrpSpPr>
          </xdr:nvGrpSpPr>
          <xdr:grpSpPr bwMode="auto">
            <a:xfrm>
              <a:off x="2638425" y="41624197"/>
              <a:ext cx="1600200" cy="990599"/>
              <a:chOff x="277" y="4359"/>
              <a:chExt cx="168" cy="82"/>
            </a:xfrm>
          </xdr:grpSpPr>
          <xdr:sp macro="" textlink="">
            <xdr:nvSpPr>
              <xdr:cNvPr id="2308" name="Option Button 260" hidden="1">
                <a:extLst>
                  <a:ext uri="{63B3BB69-23CF-44E3-9099-C40C66FF867C}">
                    <a14:compatExt spid="_x0000_s2308"/>
                  </a:ext>
                </a:extLst>
              </xdr:cNvPr>
              <xdr:cNvSpPr/>
            </xdr:nvSpPr>
            <xdr:spPr>
              <a:xfrm>
                <a:off x="295" y="4387"/>
                <a:ext cx="32" cy="23"/>
              </a:xfrm>
              <a:prstGeom prst="rect">
                <a:avLst/>
              </a:prstGeom>
            </xdr:spPr>
          </xdr:sp>
          <xdr:sp macro="" textlink="">
            <xdr:nvSpPr>
              <xdr:cNvPr id="2309" name="Option Button 261" hidden="1">
                <a:extLst>
                  <a:ext uri="{63B3BB69-23CF-44E3-9099-C40C66FF867C}">
                    <a14:compatExt spid="_x0000_s2309"/>
                  </a:ext>
                </a:extLst>
              </xdr:cNvPr>
              <xdr:cNvSpPr/>
            </xdr:nvSpPr>
            <xdr:spPr>
              <a:xfrm>
                <a:off x="351" y="4387"/>
                <a:ext cx="32" cy="23"/>
              </a:xfrm>
              <a:prstGeom prst="rect">
                <a:avLst/>
              </a:prstGeom>
            </xdr:spPr>
          </xdr:sp>
          <xdr:sp macro="" textlink="">
            <xdr:nvSpPr>
              <xdr:cNvPr id="2310" name="Option Button 262" hidden="1">
                <a:extLst>
                  <a:ext uri="{63B3BB69-23CF-44E3-9099-C40C66FF867C}">
                    <a14:compatExt spid="_x0000_s2310"/>
                  </a:ext>
                </a:extLst>
              </xdr:cNvPr>
              <xdr:cNvSpPr/>
            </xdr:nvSpPr>
            <xdr:spPr>
              <a:xfrm>
                <a:off x="407" y="4387"/>
                <a:ext cx="32" cy="23"/>
              </a:xfrm>
              <a:prstGeom prst="rect">
                <a:avLst/>
              </a:prstGeom>
            </xdr:spPr>
          </xdr:sp>
          <xdr:sp macro="" textlink="">
            <xdr:nvSpPr>
              <xdr:cNvPr id="2311" name="Group Box 263" hidden="1">
                <a:extLst>
                  <a:ext uri="{63B3BB69-23CF-44E3-9099-C40C66FF867C}">
                    <a14:compatExt spid="_x0000_s2311"/>
                  </a:ext>
                </a:extLst>
              </xdr:cNvPr>
              <xdr:cNvSpPr/>
            </xdr:nvSpPr>
            <xdr:spPr>
              <a:xfrm>
                <a:off x="277" y="4359"/>
                <a:ext cx="168" cy="82"/>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73</xdr:row>
          <xdr:rowOff>0</xdr:rowOff>
        </xdr:from>
        <xdr:to>
          <xdr:col>9</xdr:col>
          <xdr:colOff>0</xdr:colOff>
          <xdr:row>74</xdr:row>
          <xdr:rowOff>0</xdr:rowOff>
        </xdr:to>
        <xdr:grpSp>
          <xdr:nvGrpSpPr>
            <xdr:cNvPr id="2318" name="Group 270"/>
            <xdr:cNvGrpSpPr>
              <a:grpSpLocks/>
            </xdr:cNvGrpSpPr>
          </xdr:nvGrpSpPr>
          <xdr:grpSpPr bwMode="auto">
            <a:xfrm>
              <a:off x="2638425" y="42614850"/>
              <a:ext cx="1600200" cy="781050"/>
              <a:chOff x="277" y="4463"/>
              <a:chExt cx="168" cy="82"/>
            </a:xfrm>
          </xdr:grpSpPr>
          <xdr:sp macro="" textlink="">
            <xdr:nvSpPr>
              <xdr:cNvPr id="2314" name="Option Button 266" hidden="1">
                <a:extLst>
                  <a:ext uri="{63B3BB69-23CF-44E3-9099-C40C66FF867C}">
                    <a14:compatExt spid="_x0000_s2314"/>
                  </a:ext>
                </a:extLst>
              </xdr:cNvPr>
              <xdr:cNvSpPr/>
            </xdr:nvSpPr>
            <xdr:spPr>
              <a:xfrm>
                <a:off x="295" y="4491"/>
                <a:ext cx="32" cy="23"/>
              </a:xfrm>
              <a:prstGeom prst="rect">
                <a:avLst/>
              </a:prstGeom>
            </xdr:spPr>
          </xdr:sp>
          <xdr:sp macro="" textlink="">
            <xdr:nvSpPr>
              <xdr:cNvPr id="2315" name="Option Button 267" hidden="1">
                <a:extLst>
                  <a:ext uri="{63B3BB69-23CF-44E3-9099-C40C66FF867C}">
                    <a14:compatExt spid="_x0000_s2315"/>
                  </a:ext>
                </a:extLst>
              </xdr:cNvPr>
              <xdr:cNvSpPr/>
            </xdr:nvSpPr>
            <xdr:spPr>
              <a:xfrm>
                <a:off x="351" y="4491"/>
                <a:ext cx="32" cy="23"/>
              </a:xfrm>
              <a:prstGeom prst="rect">
                <a:avLst/>
              </a:prstGeom>
            </xdr:spPr>
          </xdr:sp>
          <xdr:sp macro="" textlink="">
            <xdr:nvSpPr>
              <xdr:cNvPr id="2316" name="Option Button 268" hidden="1">
                <a:extLst>
                  <a:ext uri="{63B3BB69-23CF-44E3-9099-C40C66FF867C}">
                    <a14:compatExt spid="_x0000_s2316"/>
                  </a:ext>
                </a:extLst>
              </xdr:cNvPr>
              <xdr:cNvSpPr/>
            </xdr:nvSpPr>
            <xdr:spPr>
              <a:xfrm>
                <a:off x="407" y="4491"/>
                <a:ext cx="32" cy="23"/>
              </a:xfrm>
              <a:prstGeom prst="rect">
                <a:avLst/>
              </a:prstGeom>
            </xdr:spPr>
          </xdr:sp>
          <xdr:sp macro="" textlink="">
            <xdr:nvSpPr>
              <xdr:cNvPr id="2317" name="Group Box 269" hidden="1">
                <a:extLst>
                  <a:ext uri="{63B3BB69-23CF-44E3-9099-C40C66FF867C}">
                    <a14:compatExt spid="_x0000_s2317"/>
                  </a:ext>
                </a:extLst>
              </xdr:cNvPr>
              <xdr:cNvSpPr/>
            </xdr:nvSpPr>
            <xdr:spPr>
              <a:xfrm>
                <a:off x="277" y="4463"/>
                <a:ext cx="168" cy="82"/>
              </a:xfrm>
              <a:prstGeom prst="rect">
                <a:avLst/>
              </a:prstGeom>
            </xdr:spPr>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nergystar.gov/index.cfm?c=products.pr_find_es_products" TargetMode="External"/><Relationship Id="rId1" Type="http://schemas.openxmlformats.org/officeDocument/2006/relationships/hyperlink" Target="http://www.epeat.net/PublicSearch.aspx"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80" Type="http://schemas.openxmlformats.org/officeDocument/2006/relationships/ctrlProp" Target="../ctrlProps/ctrlProp17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7:A15"/>
  <sheetViews>
    <sheetView showGridLines="0" tabSelected="1" zoomScaleNormal="100" workbookViewId="0">
      <selection activeCell="A9" sqref="A9"/>
    </sheetView>
  </sheetViews>
  <sheetFormatPr defaultRowHeight="15" x14ac:dyDescent="0.25"/>
  <sheetData>
    <row r="7" ht="15" customHeight="1" x14ac:dyDescent="0.25"/>
    <row r="8" ht="15" customHeight="1" x14ac:dyDescent="0.25"/>
    <row r="9" ht="15" customHeight="1" x14ac:dyDescent="0.25"/>
    <row r="10" ht="15" customHeight="1" x14ac:dyDescent="0.25"/>
    <row r="11" ht="15" customHeight="1" x14ac:dyDescent="0.25"/>
    <row r="12" ht="15" customHeight="1" x14ac:dyDescent="0.25"/>
    <row r="13" ht="15" customHeight="1" x14ac:dyDescent="0.25"/>
    <row r="14" ht="15" customHeight="1" x14ac:dyDescent="0.25"/>
    <row r="15" ht="15" customHeight="1" x14ac:dyDescent="0.25"/>
  </sheetData>
  <sheetProtection password="C07F" sheet="1" objects="1" scenarios="1"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528"/>
  <sheetViews>
    <sheetView showGridLines="0" zoomScaleNormal="100" workbookViewId="0">
      <selection activeCell="O17" sqref="O17"/>
    </sheetView>
  </sheetViews>
  <sheetFormatPr defaultRowHeight="15" x14ac:dyDescent="0.25"/>
  <cols>
    <col min="1" max="1" width="6.140625" style="1" bestFit="1" customWidth="1"/>
    <col min="2" max="2" width="33.140625" style="1" bestFit="1" customWidth="1"/>
    <col min="3" max="3" width="15.42578125" style="1" customWidth="1"/>
    <col min="4" max="4" width="10.5703125" style="1" customWidth="1"/>
    <col min="5" max="5" width="24.5703125" style="1" customWidth="1"/>
    <col min="6" max="6" width="27.140625" style="1" customWidth="1"/>
    <col min="7" max="7" width="22.5703125" style="1" customWidth="1"/>
    <col min="8" max="8" width="15.7109375" style="1" customWidth="1"/>
    <col min="9" max="14" width="8.7109375" style="1" customWidth="1"/>
    <col min="15" max="15" width="72.7109375" style="1" customWidth="1"/>
    <col min="16" max="16" width="52.7109375" style="1" customWidth="1"/>
    <col min="17" max="18" width="9.140625" style="1"/>
    <col min="19" max="19" width="33.140625" style="1" customWidth="1"/>
    <col min="20" max="20" width="8.7109375" style="1" customWidth="1"/>
    <col min="21" max="21" width="10.5703125" style="1" customWidth="1"/>
    <col min="22" max="23" width="12.28515625" style="1" customWidth="1"/>
    <col min="24" max="25" width="10.5703125" style="1" customWidth="1"/>
    <col min="26" max="27" width="8.7109375" style="1" customWidth="1"/>
    <col min="28" max="28" width="6" style="1" customWidth="1"/>
    <col min="29" max="30" width="8.7109375" style="1" customWidth="1"/>
    <col min="31" max="31" width="5.7109375" style="1" customWidth="1"/>
    <col min="32" max="32" width="72.7109375" style="1" customWidth="1"/>
    <col min="33" max="33" width="52.7109375" style="1" customWidth="1"/>
    <col min="34" max="16384" width="9.140625" style="1"/>
  </cols>
  <sheetData>
    <row r="1" spans="1:16" ht="21" customHeight="1" x14ac:dyDescent="0.25">
      <c r="A1" s="108" t="s">
        <v>154</v>
      </c>
      <c r="B1" s="108"/>
      <c r="C1" s="108"/>
      <c r="D1" s="108"/>
      <c r="E1" s="108"/>
      <c r="F1" s="108"/>
      <c r="G1" s="108"/>
      <c r="H1" s="108"/>
      <c r="I1" s="108"/>
      <c r="J1" s="108"/>
      <c r="K1" s="108"/>
      <c r="L1" s="108"/>
      <c r="M1" s="108"/>
      <c r="N1" s="108"/>
      <c r="O1" s="108"/>
      <c r="P1" s="108"/>
    </row>
    <row r="2" spans="1:16" ht="15" customHeight="1" x14ac:dyDescent="0.25">
      <c r="A2" s="122" t="s">
        <v>182</v>
      </c>
      <c r="B2" s="122"/>
      <c r="C2" s="122"/>
      <c r="D2" s="122"/>
      <c r="E2" s="122"/>
      <c r="F2" s="122"/>
      <c r="G2" s="122"/>
      <c r="H2" s="122"/>
      <c r="I2" s="122"/>
      <c r="J2" s="122"/>
      <c r="K2" s="122"/>
      <c r="L2" s="122"/>
      <c r="M2" s="122"/>
      <c r="N2" s="122"/>
      <c r="O2" s="122"/>
    </row>
    <row r="3" spans="1:16" ht="15" customHeight="1" x14ac:dyDescent="0.25">
      <c r="A3" s="122"/>
      <c r="B3" s="122"/>
      <c r="C3" s="122"/>
      <c r="D3" s="122"/>
      <c r="E3" s="122"/>
      <c r="F3" s="122"/>
      <c r="G3" s="122"/>
      <c r="H3" s="122"/>
      <c r="I3" s="122"/>
      <c r="J3" s="122"/>
      <c r="K3" s="122"/>
      <c r="L3" s="122"/>
      <c r="M3" s="122"/>
      <c r="N3" s="122"/>
      <c r="O3" s="122"/>
    </row>
    <row r="4" spans="1:16" ht="15" customHeight="1" x14ac:dyDescent="0.25">
      <c r="A4" s="122"/>
      <c r="B4" s="122"/>
      <c r="C4" s="122"/>
      <c r="D4" s="122"/>
      <c r="E4" s="122"/>
      <c r="F4" s="122"/>
      <c r="G4" s="122"/>
      <c r="H4" s="122"/>
      <c r="I4" s="122"/>
      <c r="J4" s="122"/>
      <c r="K4" s="122"/>
      <c r="L4" s="122"/>
      <c r="M4" s="122"/>
      <c r="N4" s="122"/>
      <c r="O4" s="122"/>
    </row>
    <row r="5" spans="1:16" ht="15" customHeight="1" x14ac:dyDescent="0.25">
      <c r="A5" s="122"/>
      <c r="B5" s="122"/>
      <c r="C5" s="122"/>
      <c r="D5" s="122"/>
      <c r="E5" s="122"/>
      <c r="F5" s="122"/>
      <c r="G5" s="122"/>
      <c r="H5" s="122"/>
      <c r="I5" s="122"/>
      <c r="J5" s="122"/>
      <c r="K5" s="122"/>
      <c r="L5" s="122"/>
      <c r="M5" s="122"/>
      <c r="N5" s="122"/>
      <c r="O5" s="122"/>
    </row>
    <row r="6" spans="1:16" ht="15" customHeight="1" x14ac:dyDescent="0.25">
      <c r="A6" s="122"/>
      <c r="B6" s="122"/>
      <c r="C6" s="122"/>
      <c r="D6" s="122"/>
      <c r="E6" s="122"/>
      <c r="F6" s="122"/>
      <c r="G6" s="122"/>
      <c r="H6" s="122"/>
      <c r="I6" s="122"/>
      <c r="J6" s="122"/>
      <c r="K6" s="122"/>
      <c r="L6" s="122"/>
      <c r="M6" s="122"/>
      <c r="N6" s="122"/>
      <c r="O6" s="122"/>
    </row>
    <row r="7" spans="1:16" ht="15" customHeight="1" x14ac:dyDescent="0.25">
      <c r="A7" s="122"/>
      <c r="B7" s="122"/>
      <c r="C7" s="122"/>
      <c r="D7" s="122"/>
      <c r="E7" s="122"/>
      <c r="F7" s="122"/>
      <c r="G7" s="122"/>
      <c r="H7" s="122"/>
      <c r="I7" s="122"/>
      <c r="J7" s="122"/>
      <c r="K7" s="122"/>
      <c r="L7" s="122"/>
      <c r="M7" s="122"/>
      <c r="N7" s="122"/>
      <c r="O7" s="122"/>
    </row>
    <row r="8" spans="1:16" ht="15" customHeight="1" x14ac:dyDescent="0.25">
      <c r="A8" s="104"/>
      <c r="B8" s="2" t="s">
        <v>108</v>
      </c>
      <c r="C8" s="2"/>
      <c r="D8" s="104"/>
      <c r="E8" s="104"/>
      <c r="F8" s="104"/>
      <c r="G8" s="104"/>
      <c r="H8" s="104"/>
      <c r="I8" s="104"/>
      <c r="J8" s="104"/>
      <c r="K8" s="104"/>
      <c r="L8" s="104"/>
      <c r="M8" s="104"/>
      <c r="N8" s="104"/>
      <c r="O8" s="104"/>
    </row>
    <row r="9" spans="1:16" ht="15" customHeight="1" x14ac:dyDescent="0.25">
      <c r="A9" s="104"/>
      <c r="B9" s="3" t="s">
        <v>109</v>
      </c>
      <c r="C9" s="3"/>
      <c r="D9" s="104"/>
      <c r="E9" s="3"/>
      <c r="F9" s="104"/>
      <c r="G9" s="104"/>
      <c r="H9" s="104"/>
      <c r="I9" s="104"/>
      <c r="J9" s="104"/>
      <c r="K9" s="104"/>
      <c r="L9" s="104"/>
      <c r="M9" s="104"/>
      <c r="N9" s="104"/>
      <c r="O9" s="104"/>
    </row>
    <row r="10" spans="1:16" ht="15" customHeight="1" x14ac:dyDescent="0.25">
      <c r="A10" s="104"/>
      <c r="B10" s="3" t="s">
        <v>110</v>
      </c>
      <c r="C10" s="3"/>
      <c r="D10" s="104"/>
      <c r="E10" s="104"/>
      <c r="F10" s="104"/>
      <c r="G10" s="104"/>
      <c r="H10" s="104"/>
      <c r="I10" s="104"/>
      <c r="J10" s="104"/>
      <c r="K10" s="104"/>
      <c r="L10" s="104"/>
      <c r="M10" s="104"/>
      <c r="N10" s="104"/>
      <c r="O10" s="104"/>
    </row>
    <row r="11" spans="1:16" s="66" customFormat="1" ht="30" customHeight="1" thickBot="1" x14ac:dyDescent="0.3">
      <c r="A11" s="53"/>
      <c r="B11" s="53"/>
      <c r="C11" s="53"/>
      <c r="D11" s="121" t="s">
        <v>186</v>
      </c>
      <c r="E11" s="121"/>
      <c r="F11" s="121"/>
      <c r="G11" s="121"/>
      <c r="H11" s="121"/>
      <c r="I11" s="53"/>
      <c r="J11" s="53"/>
      <c r="K11" s="53"/>
      <c r="L11" s="53"/>
      <c r="M11" s="53"/>
      <c r="N11" s="53"/>
      <c r="O11" s="53"/>
      <c r="P11" s="53"/>
    </row>
    <row r="12" spans="1:16" ht="15.75" thickBot="1" x14ac:dyDescent="0.3">
      <c r="A12" s="130"/>
      <c r="B12" s="131"/>
      <c r="C12" s="131"/>
      <c r="D12" s="131"/>
      <c r="E12" s="131"/>
      <c r="F12" s="131"/>
      <c r="G12" s="131"/>
      <c r="H12" s="131"/>
      <c r="I12" s="131"/>
      <c r="J12" s="131"/>
      <c r="K12" s="131"/>
      <c r="L12" s="131"/>
      <c r="M12" s="131"/>
      <c r="N12" s="131"/>
      <c r="O12" s="131"/>
      <c r="P12" s="132"/>
    </row>
    <row r="13" spans="1:16" ht="44.25" customHeight="1" x14ac:dyDescent="0.25">
      <c r="A13" s="126" t="s">
        <v>80</v>
      </c>
      <c r="B13" s="128" t="s">
        <v>81</v>
      </c>
      <c r="C13" s="123" t="s">
        <v>41</v>
      </c>
      <c r="D13" s="123" t="s">
        <v>40</v>
      </c>
      <c r="E13" s="124" t="s">
        <v>157</v>
      </c>
      <c r="F13" s="124" t="s">
        <v>183</v>
      </c>
      <c r="G13" s="124" t="s">
        <v>158</v>
      </c>
      <c r="H13" s="125" t="s">
        <v>205</v>
      </c>
      <c r="I13" s="123" t="s">
        <v>119</v>
      </c>
      <c r="J13" s="124"/>
      <c r="K13" s="125"/>
      <c r="L13" s="137" t="s">
        <v>184</v>
      </c>
      <c r="M13" s="124"/>
      <c r="N13" s="138"/>
      <c r="O13" s="133" t="s">
        <v>106</v>
      </c>
      <c r="P13" s="135" t="s">
        <v>192</v>
      </c>
    </row>
    <row r="14" spans="1:16" ht="15" customHeight="1" thickBot="1" x14ac:dyDescent="0.3">
      <c r="A14" s="127"/>
      <c r="B14" s="129"/>
      <c r="C14" s="139"/>
      <c r="D14" s="139"/>
      <c r="E14" s="140"/>
      <c r="F14" s="140"/>
      <c r="G14" s="140"/>
      <c r="H14" s="141"/>
      <c r="I14" s="4" t="s">
        <v>1</v>
      </c>
      <c r="J14" s="5" t="s">
        <v>2</v>
      </c>
      <c r="K14" s="6" t="s">
        <v>3</v>
      </c>
      <c r="L14" s="4" t="s">
        <v>1</v>
      </c>
      <c r="M14" s="5" t="s">
        <v>2</v>
      </c>
      <c r="N14" s="6" t="s">
        <v>3</v>
      </c>
      <c r="O14" s="134"/>
      <c r="P14" s="136"/>
    </row>
    <row r="15" spans="1:16" ht="15" customHeight="1" x14ac:dyDescent="0.25">
      <c r="A15" s="112" t="s">
        <v>21</v>
      </c>
      <c r="B15" s="29" t="s">
        <v>45</v>
      </c>
      <c r="C15" s="51"/>
      <c r="D15" s="18"/>
      <c r="E15" s="19"/>
      <c r="F15" s="19"/>
      <c r="G15" s="19"/>
      <c r="H15" s="93"/>
      <c r="I15" s="42" t="s">
        <v>4</v>
      </c>
      <c r="J15" s="43" t="s">
        <v>4</v>
      </c>
      <c r="K15" s="44" t="s">
        <v>4</v>
      </c>
      <c r="L15" s="42" t="s">
        <v>4</v>
      </c>
      <c r="M15" s="43" t="s">
        <v>4</v>
      </c>
      <c r="N15" s="44" t="s">
        <v>4</v>
      </c>
      <c r="O15" s="45"/>
      <c r="P15" s="105" t="s">
        <v>193</v>
      </c>
    </row>
    <row r="16" spans="1:16" ht="15" customHeight="1" x14ac:dyDescent="0.25">
      <c r="A16" s="113"/>
      <c r="B16" s="30" t="s">
        <v>43</v>
      </c>
      <c r="C16" s="49"/>
      <c r="D16" s="14"/>
      <c r="E16" s="15"/>
      <c r="F16" s="15"/>
      <c r="G16" s="15"/>
      <c r="H16" s="94"/>
      <c r="I16" s="33" t="s">
        <v>4</v>
      </c>
      <c r="J16" s="34" t="s">
        <v>4</v>
      </c>
      <c r="K16" s="35" t="s">
        <v>4</v>
      </c>
      <c r="L16" s="33" t="s">
        <v>4</v>
      </c>
      <c r="M16" s="34" t="s">
        <v>4</v>
      </c>
      <c r="N16" s="35" t="s">
        <v>4</v>
      </c>
      <c r="O16" s="37"/>
      <c r="P16" s="106"/>
    </row>
    <row r="17" spans="1:16" ht="15" customHeight="1" x14ac:dyDescent="0.25">
      <c r="A17" s="113"/>
      <c r="B17" s="30" t="s">
        <v>44</v>
      </c>
      <c r="C17" s="49"/>
      <c r="D17" s="14"/>
      <c r="E17" s="15"/>
      <c r="F17" s="15"/>
      <c r="G17" s="15"/>
      <c r="H17" s="94"/>
      <c r="I17" s="33" t="s">
        <v>4</v>
      </c>
      <c r="J17" s="34" t="s">
        <v>4</v>
      </c>
      <c r="K17" s="35" t="s">
        <v>4</v>
      </c>
      <c r="L17" s="33" t="s">
        <v>4</v>
      </c>
      <c r="M17" s="34" t="s">
        <v>4</v>
      </c>
      <c r="N17" s="35" t="s">
        <v>4</v>
      </c>
      <c r="O17" s="37"/>
      <c r="P17" s="106"/>
    </row>
    <row r="18" spans="1:16" ht="15" customHeight="1" x14ac:dyDescent="0.25">
      <c r="A18" s="113"/>
      <c r="B18" s="30" t="s">
        <v>112</v>
      </c>
      <c r="C18" s="49"/>
      <c r="D18" s="14"/>
      <c r="E18" s="15"/>
      <c r="F18" s="15"/>
      <c r="G18" s="15"/>
      <c r="H18" s="94"/>
      <c r="I18" s="33" t="s">
        <v>4</v>
      </c>
      <c r="J18" s="34" t="s">
        <v>4</v>
      </c>
      <c r="K18" s="35" t="s">
        <v>4</v>
      </c>
      <c r="L18" s="33" t="s">
        <v>4</v>
      </c>
      <c r="M18" s="34" t="s">
        <v>4</v>
      </c>
      <c r="N18" s="35" t="s">
        <v>4</v>
      </c>
      <c r="O18" s="37"/>
      <c r="P18" s="106"/>
    </row>
    <row r="19" spans="1:16" ht="15" customHeight="1" x14ac:dyDescent="0.25">
      <c r="A19" s="113"/>
      <c r="B19" s="30" t="s">
        <v>46</v>
      </c>
      <c r="C19" s="49"/>
      <c r="D19" s="14"/>
      <c r="E19" s="15"/>
      <c r="F19" s="15"/>
      <c r="G19" s="15"/>
      <c r="H19" s="94"/>
      <c r="I19" s="33" t="s">
        <v>4</v>
      </c>
      <c r="J19" s="34" t="s">
        <v>4</v>
      </c>
      <c r="K19" s="35" t="s">
        <v>4</v>
      </c>
      <c r="L19" s="33" t="s">
        <v>4</v>
      </c>
      <c r="M19" s="34" t="s">
        <v>4</v>
      </c>
      <c r="N19" s="35" t="s">
        <v>4</v>
      </c>
      <c r="O19" s="37"/>
      <c r="P19" s="106"/>
    </row>
    <row r="20" spans="1:16" ht="15" customHeight="1" x14ac:dyDescent="0.25">
      <c r="A20" s="113"/>
      <c r="B20" s="30" t="s">
        <v>187</v>
      </c>
      <c r="C20" s="49"/>
      <c r="D20" s="14"/>
      <c r="E20" s="15"/>
      <c r="F20" s="15"/>
      <c r="G20" s="15"/>
      <c r="H20" s="95"/>
      <c r="I20" s="33" t="s">
        <v>4</v>
      </c>
      <c r="J20" s="34" t="s">
        <v>4</v>
      </c>
      <c r="K20" s="35" t="s">
        <v>4</v>
      </c>
      <c r="L20" s="56" t="s">
        <v>4</v>
      </c>
      <c r="M20" s="34" t="s">
        <v>4</v>
      </c>
      <c r="N20" s="55" t="s">
        <v>4</v>
      </c>
      <c r="O20" s="37"/>
      <c r="P20" s="106"/>
    </row>
    <row r="21" spans="1:16" ht="15" customHeight="1" x14ac:dyDescent="0.25">
      <c r="A21" s="113"/>
      <c r="B21" s="30" t="s">
        <v>188</v>
      </c>
      <c r="C21" s="49"/>
      <c r="D21" s="14"/>
      <c r="E21" s="15"/>
      <c r="F21" s="15"/>
      <c r="G21" s="15"/>
      <c r="H21" s="95"/>
      <c r="I21" s="33" t="s">
        <v>4</v>
      </c>
      <c r="J21" s="34" t="s">
        <v>4</v>
      </c>
      <c r="K21" s="35" t="s">
        <v>4</v>
      </c>
      <c r="L21" s="56" t="s">
        <v>4</v>
      </c>
      <c r="M21" s="34" t="s">
        <v>4</v>
      </c>
      <c r="N21" s="55" t="s">
        <v>4</v>
      </c>
      <c r="O21" s="37"/>
      <c r="P21" s="106"/>
    </row>
    <row r="22" spans="1:16" ht="15" customHeight="1" x14ac:dyDescent="0.25">
      <c r="A22" s="113"/>
      <c r="B22" s="30" t="s">
        <v>47</v>
      </c>
      <c r="C22" s="49"/>
      <c r="D22" s="14"/>
      <c r="E22" s="15"/>
      <c r="F22" s="15"/>
      <c r="G22" s="15"/>
      <c r="H22" s="95"/>
      <c r="I22" s="33" t="s">
        <v>4</v>
      </c>
      <c r="J22" s="34" t="s">
        <v>4</v>
      </c>
      <c r="K22" s="35" t="s">
        <v>4</v>
      </c>
      <c r="L22" s="56" t="s">
        <v>4</v>
      </c>
      <c r="M22" s="34" t="s">
        <v>4</v>
      </c>
      <c r="N22" s="55" t="s">
        <v>4</v>
      </c>
      <c r="O22" s="37"/>
      <c r="P22" s="106"/>
    </row>
    <row r="23" spans="1:16" ht="15" customHeight="1" x14ac:dyDescent="0.25">
      <c r="A23" s="113"/>
      <c r="B23" s="30" t="s">
        <v>51</v>
      </c>
      <c r="C23" s="49"/>
      <c r="D23" s="14"/>
      <c r="E23" s="15"/>
      <c r="F23" s="15"/>
      <c r="G23" s="15"/>
      <c r="H23" s="95"/>
      <c r="I23" s="33" t="s">
        <v>4</v>
      </c>
      <c r="J23" s="34" t="s">
        <v>4</v>
      </c>
      <c r="K23" s="35" t="s">
        <v>4</v>
      </c>
      <c r="L23" s="56" t="s">
        <v>4</v>
      </c>
      <c r="M23" s="34" t="s">
        <v>4</v>
      </c>
      <c r="N23" s="55" t="s">
        <v>4</v>
      </c>
      <c r="O23" s="37"/>
      <c r="P23" s="106"/>
    </row>
    <row r="24" spans="1:16" ht="15" customHeight="1" x14ac:dyDescent="0.25">
      <c r="A24" s="113"/>
      <c r="B24" s="30" t="s">
        <v>48</v>
      </c>
      <c r="C24" s="49"/>
      <c r="D24" s="14"/>
      <c r="E24" s="15"/>
      <c r="F24" s="15"/>
      <c r="G24" s="15"/>
      <c r="H24" s="95"/>
      <c r="I24" s="33" t="s">
        <v>4</v>
      </c>
      <c r="J24" s="34" t="s">
        <v>4</v>
      </c>
      <c r="K24" s="35" t="s">
        <v>4</v>
      </c>
      <c r="L24" s="56" t="s">
        <v>4</v>
      </c>
      <c r="M24" s="34" t="s">
        <v>4</v>
      </c>
      <c r="N24" s="55" t="s">
        <v>4</v>
      </c>
      <c r="O24" s="37"/>
      <c r="P24" s="106"/>
    </row>
    <row r="25" spans="1:16" ht="15" customHeight="1" x14ac:dyDescent="0.25">
      <c r="A25" s="113"/>
      <c r="B25" s="30" t="s">
        <v>49</v>
      </c>
      <c r="C25" s="49"/>
      <c r="D25" s="14"/>
      <c r="E25" s="15"/>
      <c r="F25" s="15"/>
      <c r="G25" s="15"/>
      <c r="H25" s="95"/>
      <c r="I25" s="33" t="s">
        <v>4</v>
      </c>
      <c r="J25" s="34" t="s">
        <v>4</v>
      </c>
      <c r="K25" s="35" t="s">
        <v>4</v>
      </c>
      <c r="L25" s="56" t="s">
        <v>4</v>
      </c>
      <c r="M25" s="34" t="s">
        <v>4</v>
      </c>
      <c r="N25" s="55" t="s">
        <v>4</v>
      </c>
      <c r="O25" s="37"/>
      <c r="P25" s="106"/>
    </row>
    <row r="26" spans="1:16" ht="15" customHeight="1" x14ac:dyDescent="0.25">
      <c r="A26" s="113"/>
      <c r="B26" s="30" t="s">
        <v>50</v>
      </c>
      <c r="C26" s="49"/>
      <c r="D26" s="14"/>
      <c r="E26" s="15"/>
      <c r="F26" s="15"/>
      <c r="G26" s="15"/>
      <c r="H26" s="95"/>
      <c r="I26" s="33" t="s">
        <v>4</v>
      </c>
      <c r="J26" s="34" t="s">
        <v>4</v>
      </c>
      <c r="K26" s="35" t="s">
        <v>4</v>
      </c>
      <c r="L26" s="56" t="s">
        <v>4</v>
      </c>
      <c r="M26" s="34" t="s">
        <v>4</v>
      </c>
      <c r="N26" s="55" t="s">
        <v>4</v>
      </c>
      <c r="O26" s="37"/>
      <c r="P26" s="106"/>
    </row>
    <row r="27" spans="1:16" ht="15" customHeight="1" x14ac:dyDescent="0.25">
      <c r="A27" s="113"/>
      <c r="B27" s="30" t="s">
        <v>61</v>
      </c>
      <c r="C27" s="49"/>
      <c r="D27" s="14"/>
      <c r="E27" s="15"/>
      <c r="F27" s="15"/>
      <c r="G27" s="15"/>
      <c r="H27" s="95"/>
      <c r="I27" s="33" t="s">
        <v>4</v>
      </c>
      <c r="J27" s="34" t="s">
        <v>4</v>
      </c>
      <c r="K27" s="35" t="s">
        <v>4</v>
      </c>
      <c r="L27" s="56" t="s">
        <v>4</v>
      </c>
      <c r="M27" s="34" t="s">
        <v>4</v>
      </c>
      <c r="N27" s="55" t="s">
        <v>4</v>
      </c>
      <c r="O27" s="37"/>
      <c r="P27" s="106"/>
    </row>
    <row r="28" spans="1:16" ht="15" customHeight="1" x14ac:dyDescent="0.25">
      <c r="A28" s="113"/>
      <c r="B28" s="30"/>
      <c r="C28" s="49"/>
      <c r="D28" s="14"/>
      <c r="E28" s="15"/>
      <c r="F28" s="15"/>
      <c r="G28" s="15"/>
      <c r="H28" s="95"/>
      <c r="I28" s="33" t="s">
        <v>4</v>
      </c>
      <c r="J28" s="34" t="s">
        <v>4</v>
      </c>
      <c r="K28" s="35" t="s">
        <v>4</v>
      </c>
      <c r="L28" s="56" t="s">
        <v>4</v>
      </c>
      <c r="M28" s="34" t="s">
        <v>4</v>
      </c>
      <c r="N28" s="55" t="s">
        <v>4</v>
      </c>
      <c r="O28" s="37"/>
      <c r="P28" s="106"/>
    </row>
    <row r="29" spans="1:16" ht="15" customHeight="1" x14ac:dyDescent="0.25">
      <c r="A29" s="113"/>
      <c r="B29" s="30"/>
      <c r="C29" s="49"/>
      <c r="D29" s="14"/>
      <c r="E29" s="15"/>
      <c r="F29" s="15"/>
      <c r="G29" s="15"/>
      <c r="H29" s="95"/>
      <c r="I29" s="33" t="s">
        <v>4</v>
      </c>
      <c r="J29" s="34" t="s">
        <v>4</v>
      </c>
      <c r="K29" s="35" t="s">
        <v>4</v>
      </c>
      <c r="L29" s="56" t="s">
        <v>4</v>
      </c>
      <c r="M29" s="34" t="s">
        <v>4</v>
      </c>
      <c r="N29" s="55" t="s">
        <v>4</v>
      </c>
      <c r="O29" s="37"/>
      <c r="P29" s="106"/>
    </row>
    <row r="30" spans="1:16" ht="15" customHeight="1" x14ac:dyDescent="0.25">
      <c r="A30" s="113"/>
      <c r="B30" s="30"/>
      <c r="C30" s="52"/>
      <c r="D30" s="20"/>
      <c r="E30" s="21"/>
      <c r="F30" s="21"/>
      <c r="G30" s="21"/>
      <c r="H30" s="94"/>
      <c r="I30" s="33" t="s">
        <v>4</v>
      </c>
      <c r="J30" s="34" t="s">
        <v>4</v>
      </c>
      <c r="K30" s="35" t="s">
        <v>4</v>
      </c>
      <c r="L30" s="33" t="s">
        <v>4</v>
      </c>
      <c r="M30" s="34" t="s">
        <v>4</v>
      </c>
      <c r="N30" s="35" t="s">
        <v>4</v>
      </c>
      <c r="O30" s="46"/>
      <c r="P30" s="106"/>
    </row>
    <row r="31" spans="1:16" ht="15" customHeight="1" x14ac:dyDescent="0.25">
      <c r="A31" s="113"/>
      <c r="B31" s="30"/>
      <c r="C31" s="52"/>
      <c r="D31" s="20"/>
      <c r="E31" s="21"/>
      <c r="F31" s="21"/>
      <c r="G31" s="21"/>
      <c r="H31" s="94"/>
      <c r="I31" s="33" t="s">
        <v>4</v>
      </c>
      <c r="J31" s="34" t="s">
        <v>4</v>
      </c>
      <c r="K31" s="35" t="s">
        <v>4</v>
      </c>
      <c r="L31" s="33" t="s">
        <v>4</v>
      </c>
      <c r="M31" s="34" t="s">
        <v>4</v>
      </c>
      <c r="N31" s="35" t="s">
        <v>4</v>
      </c>
      <c r="O31" s="46"/>
      <c r="P31" s="106"/>
    </row>
    <row r="32" spans="1:16" ht="15" customHeight="1" x14ac:dyDescent="0.25">
      <c r="A32" s="113"/>
      <c r="B32" s="30"/>
      <c r="C32" s="52"/>
      <c r="D32" s="20"/>
      <c r="E32" s="21"/>
      <c r="F32" s="21"/>
      <c r="G32" s="21"/>
      <c r="H32" s="94"/>
      <c r="I32" s="33" t="s">
        <v>4</v>
      </c>
      <c r="J32" s="34" t="s">
        <v>4</v>
      </c>
      <c r="K32" s="35" t="s">
        <v>4</v>
      </c>
      <c r="L32" s="33" t="s">
        <v>4</v>
      </c>
      <c r="M32" s="34" t="s">
        <v>4</v>
      </c>
      <c r="N32" s="35" t="s">
        <v>4</v>
      </c>
      <c r="O32" s="46"/>
      <c r="P32" s="106"/>
    </row>
    <row r="33" spans="1:16" ht="15" customHeight="1" x14ac:dyDescent="0.25">
      <c r="A33" s="113"/>
      <c r="B33" s="30"/>
      <c r="C33" s="52"/>
      <c r="D33" s="20"/>
      <c r="E33" s="21"/>
      <c r="F33" s="21"/>
      <c r="G33" s="21"/>
      <c r="H33" s="94"/>
      <c r="I33" s="33" t="s">
        <v>4</v>
      </c>
      <c r="J33" s="34" t="s">
        <v>4</v>
      </c>
      <c r="K33" s="35" t="s">
        <v>4</v>
      </c>
      <c r="L33" s="33" t="s">
        <v>4</v>
      </c>
      <c r="M33" s="34" t="s">
        <v>4</v>
      </c>
      <c r="N33" s="35" t="s">
        <v>4</v>
      </c>
      <c r="O33" s="46"/>
      <c r="P33" s="106"/>
    </row>
    <row r="34" spans="1:16" ht="15" customHeight="1" x14ac:dyDescent="0.25">
      <c r="A34" s="113"/>
      <c r="B34" s="32"/>
      <c r="C34" s="52"/>
      <c r="D34" s="20"/>
      <c r="E34" s="21"/>
      <c r="F34" s="21"/>
      <c r="G34" s="21"/>
      <c r="H34" s="94"/>
      <c r="I34" s="33" t="s">
        <v>4</v>
      </c>
      <c r="J34" s="34" t="s">
        <v>4</v>
      </c>
      <c r="K34" s="35" t="s">
        <v>4</v>
      </c>
      <c r="L34" s="33" t="s">
        <v>4</v>
      </c>
      <c r="M34" s="34" t="s">
        <v>4</v>
      </c>
      <c r="N34" s="35" t="s">
        <v>4</v>
      </c>
      <c r="O34" s="46"/>
      <c r="P34" s="106"/>
    </row>
    <row r="35" spans="1:16" ht="15" customHeight="1" thickBot="1" x14ac:dyDescent="0.3">
      <c r="A35" s="114"/>
      <c r="B35" s="31"/>
      <c r="C35" s="50"/>
      <c r="D35" s="16"/>
      <c r="E35" s="17"/>
      <c r="F35" s="17"/>
      <c r="G35" s="17"/>
      <c r="H35" s="96"/>
      <c r="I35" s="38" t="s">
        <v>4</v>
      </c>
      <c r="J35" s="39" t="s">
        <v>4</v>
      </c>
      <c r="K35" s="40" t="s">
        <v>4</v>
      </c>
      <c r="L35" s="38" t="s">
        <v>4</v>
      </c>
      <c r="M35" s="39" t="s">
        <v>4</v>
      </c>
      <c r="N35" s="40" t="s">
        <v>4</v>
      </c>
      <c r="O35" s="41"/>
      <c r="P35" s="107"/>
    </row>
    <row r="36" spans="1:16" ht="15" customHeight="1" thickBot="1" x14ac:dyDescent="0.3">
      <c r="A36" s="88"/>
      <c r="B36" s="89"/>
      <c r="C36" s="90"/>
      <c r="D36" s="10"/>
      <c r="E36" s="10"/>
      <c r="F36" s="10"/>
      <c r="G36" s="10"/>
      <c r="H36" s="10"/>
      <c r="I36" s="89"/>
      <c r="J36" s="89"/>
      <c r="K36" s="89"/>
      <c r="L36" s="89"/>
      <c r="M36" s="89"/>
      <c r="N36" s="89"/>
      <c r="O36" s="89"/>
      <c r="P36" s="8"/>
    </row>
    <row r="37" spans="1:16" ht="15" customHeight="1" x14ac:dyDescent="0.25">
      <c r="A37" s="115" t="s">
        <v>20</v>
      </c>
      <c r="B37" s="25" t="s">
        <v>35</v>
      </c>
      <c r="C37" s="29"/>
      <c r="D37" s="18"/>
      <c r="E37" s="22"/>
      <c r="F37" s="22"/>
      <c r="G37" s="22"/>
      <c r="H37" s="93"/>
      <c r="I37" s="54" t="s">
        <v>4</v>
      </c>
      <c r="J37" s="43" t="s">
        <v>4</v>
      </c>
      <c r="K37" s="44" t="s">
        <v>4</v>
      </c>
      <c r="L37" s="42" t="s">
        <v>4</v>
      </c>
      <c r="M37" s="43" t="s">
        <v>4</v>
      </c>
      <c r="N37" s="44" t="s">
        <v>4</v>
      </c>
      <c r="O37" s="45"/>
      <c r="P37" s="109" t="s">
        <v>194</v>
      </c>
    </row>
    <row r="38" spans="1:16" ht="15" customHeight="1" x14ac:dyDescent="0.25">
      <c r="A38" s="116"/>
      <c r="B38" s="26" t="s">
        <v>37</v>
      </c>
      <c r="C38" s="30"/>
      <c r="D38" s="14"/>
      <c r="E38" s="23"/>
      <c r="F38" s="23"/>
      <c r="G38" s="23"/>
      <c r="H38" s="95"/>
      <c r="I38" s="56" t="s">
        <v>4</v>
      </c>
      <c r="J38" s="34" t="s">
        <v>4</v>
      </c>
      <c r="K38" s="35" t="s">
        <v>4</v>
      </c>
      <c r="L38" s="33" t="s">
        <v>4</v>
      </c>
      <c r="M38" s="34" t="s">
        <v>4</v>
      </c>
      <c r="N38" s="35" t="s">
        <v>4</v>
      </c>
      <c r="O38" s="37"/>
      <c r="P38" s="110"/>
    </row>
    <row r="39" spans="1:16" ht="15" customHeight="1" x14ac:dyDescent="0.25">
      <c r="A39" s="116"/>
      <c r="B39" s="26" t="s">
        <v>36</v>
      </c>
      <c r="C39" s="30"/>
      <c r="D39" s="14"/>
      <c r="E39" s="23"/>
      <c r="F39" s="23"/>
      <c r="G39" s="23"/>
      <c r="H39" s="95"/>
      <c r="I39" s="56" t="s">
        <v>4</v>
      </c>
      <c r="J39" s="34" t="s">
        <v>4</v>
      </c>
      <c r="K39" s="35" t="s">
        <v>4</v>
      </c>
      <c r="L39" s="33" t="s">
        <v>4</v>
      </c>
      <c r="M39" s="34" t="s">
        <v>4</v>
      </c>
      <c r="N39" s="35" t="s">
        <v>4</v>
      </c>
      <c r="O39" s="37"/>
      <c r="P39" s="110"/>
    </row>
    <row r="40" spans="1:16" ht="15" customHeight="1" x14ac:dyDescent="0.25">
      <c r="A40" s="116"/>
      <c r="B40" s="26" t="s">
        <v>59</v>
      </c>
      <c r="C40" s="30"/>
      <c r="D40" s="14"/>
      <c r="E40" s="23"/>
      <c r="F40" s="23"/>
      <c r="G40" s="23"/>
      <c r="H40" s="95"/>
      <c r="I40" s="56" t="s">
        <v>4</v>
      </c>
      <c r="J40" s="34" t="s">
        <v>4</v>
      </c>
      <c r="K40" s="35" t="s">
        <v>4</v>
      </c>
      <c r="L40" s="33" t="s">
        <v>4</v>
      </c>
      <c r="M40" s="34" t="s">
        <v>4</v>
      </c>
      <c r="N40" s="35" t="s">
        <v>4</v>
      </c>
      <c r="O40" s="37"/>
      <c r="P40" s="110"/>
    </row>
    <row r="41" spans="1:16" ht="15" customHeight="1" x14ac:dyDescent="0.25">
      <c r="A41" s="116"/>
      <c r="B41" s="26" t="s">
        <v>26</v>
      </c>
      <c r="C41" s="30"/>
      <c r="D41" s="14"/>
      <c r="E41" s="23"/>
      <c r="F41" s="23"/>
      <c r="G41" s="23"/>
      <c r="H41" s="95"/>
      <c r="I41" s="56" t="s">
        <v>4</v>
      </c>
      <c r="J41" s="34" t="s">
        <v>4</v>
      </c>
      <c r="K41" s="35" t="s">
        <v>4</v>
      </c>
      <c r="L41" s="33" t="s">
        <v>4</v>
      </c>
      <c r="M41" s="34" t="s">
        <v>4</v>
      </c>
      <c r="N41" s="35" t="s">
        <v>4</v>
      </c>
      <c r="O41" s="37"/>
      <c r="P41" s="110"/>
    </row>
    <row r="42" spans="1:16" ht="15" customHeight="1" x14ac:dyDescent="0.25">
      <c r="A42" s="116"/>
      <c r="B42" s="26" t="s">
        <v>42</v>
      </c>
      <c r="C42" s="30"/>
      <c r="D42" s="14"/>
      <c r="E42" s="23"/>
      <c r="F42" s="23"/>
      <c r="G42" s="23"/>
      <c r="H42" s="95"/>
      <c r="I42" s="56" t="s">
        <v>4</v>
      </c>
      <c r="J42" s="34" t="s">
        <v>4</v>
      </c>
      <c r="K42" s="35" t="s">
        <v>4</v>
      </c>
      <c r="L42" s="33" t="s">
        <v>4</v>
      </c>
      <c r="M42" s="34" t="s">
        <v>4</v>
      </c>
      <c r="N42" s="35" t="s">
        <v>4</v>
      </c>
      <c r="O42" s="37"/>
      <c r="P42" s="110"/>
    </row>
    <row r="43" spans="1:16" ht="15" customHeight="1" x14ac:dyDescent="0.25">
      <c r="A43" s="116"/>
      <c r="B43" s="26" t="s">
        <v>27</v>
      </c>
      <c r="C43" s="30"/>
      <c r="D43" s="14"/>
      <c r="E43" s="23"/>
      <c r="F43" s="23"/>
      <c r="G43" s="23"/>
      <c r="H43" s="95"/>
      <c r="I43" s="56" t="s">
        <v>4</v>
      </c>
      <c r="J43" s="34" t="s">
        <v>4</v>
      </c>
      <c r="K43" s="35" t="s">
        <v>4</v>
      </c>
      <c r="L43" s="33" t="s">
        <v>4</v>
      </c>
      <c r="M43" s="34" t="s">
        <v>4</v>
      </c>
      <c r="N43" s="35" t="s">
        <v>4</v>
      </c>
      <c r="O43" s="37"/>
      <c r="P43" s="110"/>
    </row>
    <row r="44" spans="1:16" ht="15" customHeight="1" x14ac:dyDescent="0.25">
      <c r="A44" s="116"/>
      <c r="B44" s="26" t="s">
        <v>28</v>
      </c>
      <c r="C44" s="30"/>
      <c r="D44" s="14"/>
      <c r="E44" s="23"/>
      <c r="F44" s="23"/>
      <c r="G44" s="23"/>
      <c r="H44" s="95"/>
      <c r="I44" s="56" t="s">
        <v>4</v>
      </c>
      <c r="J44" s="34" t="s">
        <v>4</v>
      </c>
      <c r="K44" s="35" t="s">
        <v>4</v>
      </c>
      <c r="L44" s="33" t="s">
        <v>4</v>
      </c>
      <c r="M44" s="34" t="s">
        <v>4</v>
      </c>
      <c r="N44" s="35" t="s">
        <v>4</v>
      </c>
      <c r="O44" s="37"/>
      <c r="P44" s="110"/>
    </row>
    <row r="45" spans="1:16" ht="15" customHeight="1" x14ac:dyDescent="0.25">
      <c r="A45" s="116"/>
      <c r="B45" s="26" t="s">
        <v>29</v>
      </c>
      <c r="C45" s="30"/>
      <c r="D45" s="14"/>
      <c r="E45" s="23"/>
      <c r="F45" s="23"/>
      <c r="G45" s="23"/>
      <c r="H45" s="95"/>
      <c r="I45" s="56" t="s">
        <v>4</v>
      </c>
      <c r="J45" s="34" t="s">
        <v>4</v>
      </c>
      <c r="K45" s="35" t="s">
        <v>4</v>
      </c>
      <c r="L45" s="33" t="s">
        <v>4</v>
      </c>
      <c r="M45" s="34" t="s">
        <v>4</v>
      </c>
      <c r="N45" s="35" t="s">
        <v>4</v>
      </c>
      <c r="O45" s="37"/>
      <c r="P45" s="110"/>
    </row>
    <row r="46" spans="1:16" ht="15" customHeight="1" x14ac:dyDescent="0.25">
      <c r="A46" s="116"/>
      <c r="B46" s="26" t="s">
        <v>107</v>
      </c>
      <c r="C46" s="30"/>
      <c r="D46" s="14"/>
      <c r="E46" s="23"/>
      <c r="F46" s="23"/>
      <c r="G46" s="23"/>
      <c r="H46" s="95"/>
      <c r="I46" s="56" t="s">
        <v>4</v>
      </c>
      <c r="J46" s="34" t="s">
        <v>4</v>
      </c>
      <c r="K46" s="35" t="s">
        <v>4</v>
      </c>
      <c r="L46" s="33" t="s">
        <v>4</v>
      </c>
      <c r="M46" s="34" t="s">
        <v>4</v>
      </c>
      <c r="N46" s="35" t="s">
        <v>4</v>
      </c>
      <c r="O46" s="37"/>
      <c r="P46" s="110"/>
    </row>
    <row r="47" spans="1:16" ht="15" customHeight="1" x14ac:dyDescent="0.25">
      <c r="A47" s="116"/>
      <c r="B47" s="26" t="s">
        <v>30</v>
      </c>
      <c r="C47" s="30"/>
      <c r="D47" s="14"/>
      <c r="E47" s="23"/>
      <c r="F47" s="23"/>
      <c r="G47" s="23"/>
      <c r="H47" s="95"/>
      <c r="I47" s="56" t="s">
        <v>4</v>
      </c>
      <c r="J47" s="34" t="s">
        <v>4</v>
      </c>
      <c r="K47" s="35" t="s">
        <v>4</v>
      </c>
      <c r="L47" s="33" t="s">
        <v>4</v>
      </c>
      <c r="M47" s="34" t="s">
        <v>4</v>
      </c>
      <c r="N47" s="35" t="s">
        <v>4</v>
      </c>
      <c r="O47" s="37"/>
      <c r="P47" s="110"/>
    </row>
    <row r="48" spans="1:16" ht="15" customHeight="1" x14ac:dyDescent="0.25">
      <c r="A48" s="116"/>
      <c r="B48" s="26" t="s">
        <v>55</v>
      </c>
      <c r="C48" s="30"/>
      <c r="D48" s="14"/>
      <c r="E48" s="23"/>
      <c r="F48" s="23"/>
      <c r="G48" s="23"/>
      <c r="H48" s="95"/>
      <c r="I48" s="56" t="s">
        <v>4</v>
      </c>
      <c r="J48" s="34" t="s">
        <v>4</v>
      </c>
      <c r="K48" s="35" t="s">
        <v>4</v>
      </c>
      <c r="L48" s="33" t="s">
        <v>4</v>
      </c>
      <c r="M48" s="34" t="s">
        <v>4</v>
      </c>
      <c r="N48" s="35" t="s">
        <v>4</v>
      </c>
      <c r="O48" s="37"/>
      <c r="P48" s="110"/>
    </row>
    <row r="49" spans="1:16" ht="15" customHeight="1" x14ac:dyDescent="0.25">
      <c r="A49" s="116"/>
      <c r="B49" s="26" t="s">
        <v>31</v>
      </c>
      <c r="C49" s="30"/>
      <c r="D49" s="14"/>
      <c r="E49" s="23"/>
      <c r="F49" s="23"/>
      <c r="G49" s="23"/>
      <c r="H49" s="95"/>
      <c r="I49" s="56" t="s">
        <v>4</v>
      </c>
      <c r="J49" s="34" t="s">
        <v>4</v>
      </c>
      <c r="K49" s="35" t="s">
        <v>4</v>
      </c>
      <c r="L49" s="33" t="s">
        <v>4</v>
      </c>
      <c r="M49" s="34" t="s">
        <v>4</v>
      </c>
      <c r="N49" s="35" t="s">
        <v>4</v>
      </c>
      <c r="O49" s="37"/>
      <c r="P49" s="110"/>
    </row>
    <row r="50" spans="1:16" ht="15" customHeight="1" x14ac:dyDescent="0.25">
      <c r="A50" s="116"/>
      <c r="B50" s="26" t="s">
        <v>32</v>
      </c>
      <c r="C50" s="30"/>
      <c r="D50" s="14"/>
      <c r="E50" s="23"/>
      <c r="F50" s="23"/>
      <c r="G50" s="23"/>
      <c r="H50" s="95"/>
      <c r="I50" s="56" t="s">
        <v>4</v>
      </c>
      <c r="J50" s="34" t="s">
        <v>4</v>
      </c>
      <c r="K50" s="35" t="s">
        <v>4</v>
      </c>
      <c r="L50" s="33" t="s">
        <v>4</v>
      </c>
      <c r="M50" s="34" t="s">
        <v>4</v>
      </c>
      <c r="N50" s="35" t="s">
        <v>4</v>
      </c>
      <c r="O50" s="37"/>
      <c r="P50" s="110"/>
    </row>
    <row r="51" spans="1:16" ht="15" customHeight="1" x14ac:dyDescent="0.25">
      <c r="A51" s="116"/>
      <c r="B51" s="26" t="s">
        <v>33</v>
      </c>
      <c r="C51" s="30"/>
      <c r="D51" s="14"/>
      <c r="E51" s="23"/>
      <c r="F51" s="23"/>
      <c r="G51" s="23"/>
      <c r="H51" s="95"/>
      <c r="I51" s="56" t="s">
        <v>4</v>
      </c>
      <c r="J51" s="34" t="s">
        <v>4</v>
      </c>
      <c r="K51" s="35" t="s">
        <v>4</v>
      </c>
      <c r="L51" s="33" t="s">
        <v>4</v>
      </c>
      <c r="M51" s="34" t="s">
        <v>4</v>
      </c>
      <c r="N51" s="35" t="s">
        <v>4</v>
      </c>
      <c r="O51" s="37"/>
      <c r="P51" s="110"/>
    </row>
    <row r="52" spans="1:16" ht="15" customHeight="1" x14ac:dyDescent="0.25">
      <c r="A52" s="116"/>
      <c r="B52" s="26" t="s">
        <v>56</v>
      </c>
      <c r="C52" s="30"/>
      <c r="D52" s="14"/>
      <c r="E52" s="23"/>
      <c r="F52" s="23"/>
      <c r="G52" s="23"/>
      <c r="H52" s="95"/>
      <c r="I52" s="56" t="s">
        <v>4</v>
      </c>
      <c r="J52" s="34" t="s">
        <v>4</v>
      </c>
      <c r="K52" s="35" t="s">
        <v>4</v>
      </c>
      <c r="L52" s="33" t="s">
        <v>4</v>
      </c>
      <c r="M52" s="34" t="s">
        <v>4</v>
      </c>
      <c r="N52" s="35" t="s">
        <v>4</v>
      </c>
      <c r="O52" s="37"/>
      <c r="P52" s="110"/>
    </row>
    <row r="53" spans="1:16" ht="15" customHeight="1" x14ac:dyDescent="0.25">
      <c r="A53" s="116"/>
      <c r="B53" s="26" t="s">
        <v>57</v>
      </c>
      <c r="C53" s="30"/>
      <c r="D53" s="14"/>
      <c r="E53" s="23"/>
      <c r="F53" s="23"/>
      <c r="G53" s="23"/>
      <c r="H53" s="95"/>
      <c r="I53" s="56" t="s">
        <v>4</v>
      </c>
      <c r="J53" s="34" t="s">
        <v>4</v>
      </c>
      <c r="K53" s="35" t="s">
        <v>4</v>
      </c>
      <c r="L53" s="33" t="s">
        <v>4</v>
      </c>
      <c r="M53" s="34" t="s">
        <v>4</v>
      </c>
      <c r="N53" s="35" t="s">
        <v>4</v>
      </c>
      <c r="O53" s="37"/>
      <c r="P53" s="110"/>
    </row>
    <row r="54" spans="1:16" ht="15" customHeight="1" x14ac:dyDescent="0.25">
      <c r="A54" s="116"/>
      <c r="B54" s="26" t="s">
        <v>58</v>
      </c>
      <c r="C54" s="30"/>
      <c r="D54" s="14"/>
      <c r="E54" s="23"/>
      <c r="F54" s="23"/>
      <c r="G54" s="23"/>
      <c r="H54" s="95"/>
      <c r="I54" s="56" t="s">
        <v>4</v>
      </c>
      <c r="J54" s="34" t="s">
        <v>4</v>
      </c>
      <c r="K54" s="35" t="s">
        <v>4</v>
      </c>
      <c r="L54" s="33" t="s">
        <v>4</v>
      </c>
      <c r="M54" s="34" t="s">
        <v>4</v>
      </c>
      <c r="N54" s="35" t="s">
        <v>4</v>
      </c>
      <c r="O54" s="37"/>
      <c r="P54" s="110"/>
    </row>
    <row r="55" spans="1:16" ht="15" customHeight="1" x14ac:dyDescent="0.25">
      <c r="A55" s="116"/>
      <c r="B55" s="26" t="s">
        <v>34</v>
      </c>
      <c r="C55" s="30"/>
      <c r="D55" s="14"/>
      <c r="E55" s="23"/>
      <c r="F55" s="23"/>
      <c r="G55" s="23"/>
      <c r="H55" s="95"/>
      <c r="I55" s="56" t="s">
        <v>4</v>
      </c>
      <c r="J55" s="34" t="s">
        <v>4</v>
      </c>
      <c r="K55" s="35" t="s">
        <v>4</v>
      </c>
      <c r="L55" s="33" t="s">
        <v>4</v>
      </c>
      <c r="M55" s="34" t="s">
        <v>4</v>
      </c>
      <c r="N55" s="35" t="s">
        <v>4</v>
      </c>
      <c r="O55" s="37"/>
      <c r="P55" s="110"/>
    </row>
    <row r="56" spans="1:16" ht="15" customHeight="1" x14ac:dyDescent="0.25">
      <c r="A56" s="116"/>
      <c r="B56" s="26" t="s">
        <v>38</v>
      </c>
      <c r="C56" s="30"/>
      <c r="D56" s="14"/>
      <c r="E56" s="23"/>
      <c r="F56" s="23"/>
      <c r="G56" s="23"/>
      <c r="H56" s="95"/>
      <c r="I56" s="56" t="s">
        <v>4</v>
      </c>
      <c r="J56" s="34" t="s">
        <v>4</v>
      </c>
      <c r="K56" s="35" t="s">
        <v>4</v>
      </c>
      <c r="L56" s="33" t="s">
        <v>4</v>
      </c>
      <c r="M56" s="34" t="s">
        <v>4</v>
      </c>
      <c r="N56" s="35" t="s">
        <v>4</v>
      </c>
      <c r="O56" s="37"/>
      <c r="P56" s="110"/>
    </row>
    <row r="57" spans="1:16" ht="15" customHeight="1" x14ac:dyDescent="0.25">
      <c r="A57" s="116"/>
      <c r="B57" s="26" t="s">
        <v>39</v>
      </c>
      <c r="C57" s="30"/>
      <c r="D57" s="14"/>
      <c r="E57" s="23"/>
      <c r="F57" s="23"/>
      <c r="G57" s="23"/>
      <c r="H57" s="95"/>
      <c r="I57" s="56" t="s">
        <v>4</v>
      </c>
      <c r="J57" s="34" t="s">
        <v>4</v>
      </c>
      <c r="K57" s="35" t="s">
        <v>4</v>
      </c>
      <c r="L57" s="33" t="s">
        <v>4</v>
      </c>
      <c r="M57" s="34" t="s">
        <v>4</v>
      </c>
      <c r="N57" s="35" t="s">
        <v>4</v>
      </c>
      <c r="O57" s="37"/>
      <c r="P57" s="110"/>
    </row>
    <row r="58" spans="1:16" ht="15" customHeight="1" x14ac:dyDescent="0.25">
      <c r="A58" s="116"/>
      <c r="B58" s="26" t="s">
        <v>43</v>
      </c>
      <c r="C58" s="30"/>
      <c r="D58" s="14"/>
      <c r="E58" s="23"/>
      <c r="F58" s="23"/>
      <c r="G58" s="23"/>
      <c r="H58" s="95"/>
      <c r="I58" s="56" t="s">
        <v>4</v>
      </c>
      <c r="J58" s="34" t="s">
        <v>4</v>
      </c>
      <c r="K58" s="35" t="s">
        <v>4</v>
      </c>
      <c r="L58" s="33" t="s">
        <v>4</v>
      </c>
      <c r="M58" s="34" t="s">
        <v>4</v>
      </c>
      <c r="N58" s="35" t="s">
        <v>4</v>
      </c>
      <c r="O58" s="37"/>
      <c r="P58" s="110"/>
    </row>
    <row r="59" spans="1:16" ht="15" customHeight="1" x14ac:dyDescent="0.25">
      <c r="A59" s="116"/>
      <c r="B59" s="26" t="s">
        <v>44</v>
      </c>
      <c r="C59" s="30"/>
      <c r="D59" s="14"/>
      <c r="E59" s="23"/>
      <c r="F59" s="23"/>
      <c r="G59" s="23"/>
      <c r="H59" s="95"/>
      <c r="I59" s="56" t="s">
        <v>4</v>
      </c>
      <c r="J59" s="34" t="s">
        <v>4</v>
      </c>
      <c r="K59" s="35" t="s">
        <v>4</v>
      </c>
      <c r="L59" s="33" t="s">
        <v>4</v>
      </c>
      <c r="M59" s="34" t="s">
        <v>4</v>
      </c>
      <c r="N59" s="35" t="s">
        <v>4</v>
      </c>
      <c r="O59" s="37"/>
      <c r="P59" s="110"/>
    </row>
    <row r="60" spans="1:16" ht="15" customHeight="1" x14ac:dyDescent="0.25">
      <c r="A60" s="116"/>
      <c r="B60" s="26"/>
      <c r="C60" s="30"/>
      <c r="D60" s="14"/>
      <c r="E60" s="23"/>
      <c r="F60" s="23"/>
      <c r="G60" s="23"/>
      <c r="H60" s="95"/>
      <c r="I60" s="56" t="s">
        <v>4</v>
      </c>
      <c r="J60" s="34" t="s">
        <v>4</v>
      </c>
      <c r="K60" s="35" t="s">
        <v>4</v>
      </c>
      <c r="L60" s="33" t="s">
        <v>4</v>
      </c>
      <c r="M60" s="34" t="s">
        <v>4</v>
      </c>
      <c r="N60" s="35" t="s">
        <v>4</v>
      </c>
      <c r="O60" s="37"/>
      <c r="P60" s="110"/>
    </row>
    <row r="61" spans="1:16" ht="15" customHeight="1" x14ac:dyDescent="0.25">
      <c r="A61" s="116"/>
      <c r="B61" s="26"/>
      <c r="C61" s="30"/>
      <c r="D61" s="14"/>
      <c r="E61" s="23"/>
      <c r="F61" s="23"/>
      <c r="G61" s="23"/>
      <c r="H61" s="95"/>
      <c r="I61" s="56" t="s">
        <v>4</v>
      </c>
      <c r="J61" s="34" t="s">
        <v>4</v>
      </c>
      <c r="K61" s="35" t="s">
        <v>4</v>
      </c>
      <c r="L61" s="33" t="s">
        <v>4</v>
      </c>
      <c r="M61" s="34" t="s">
        <v>4</v>
      </c>
      <c r="N61" s="35" t="s">
        <v>4</v>
      </c>
      <c r="O61" s="37"/>
      <c r="P61" s="110"/>
    </row>
    <row r="62" spans="1:16" ht="15" customHeight="1" x14ac:dyDescent="0.25">
      <c r="A62" s="116"/>
      <c r="B62" s="26"/>
      <c r="C62" s="30"/>
      <c r="D62" s="14"/>
      <c r="E62" s="23"/>
      <c r="F62" s="23"/>
      <c r="G62" s="23"/>
      <c r="H62" s="95"/>
      <c r="I62" s="56" t="s">
        <v>4</v>
      </c>
      <c r="J62" s="34" t="s">
        <v>4</v>
      </c>
      <c r="K62" s="35" t="s">
        <v>4</v>
      </c>
      <c r="L62" s="33" t="s">
        <v>4</v>
      </c>
      <c r="M62" s="34" t="s">
        <v>4</v>
      </c>
      <c r="N62" s="35" t="s">
        <v>4</v>
      </c>
      <c r="O62" s="37"/>
      <c r="P62" s="110"/>
    </row>
    <row r="63" spans="1:16" ht="15" customHeight="1" x14ac:dyDescent="0.25">
      <c r="A63" s="116"/>
      <c r="B63" s="26"/>
      <c r="C63" s="30"/>
      <c r="D63" s="14"/>
      <c r="E63" s="23"/>
      <c r="F63" s="23"/>
      <c r="G63" s="23"/>
      <c r="H63" s="95"/>
      <c r="I63" s="56" t="s">
        <v>4</v>
      </c>
      <c r="J63" s="34" t="s">
        <v>4</v>
      </c>
      <c r="K63" s="35" t="s">
        <v>4</v>
      </c>
      <c r="L63" s="33" t="s">
        <v>4</v>
      </c>
      <c r="M63" s="34" t="s">
        <v>4</v>
      </c>
      <c r="N63" s="35" t="s">
        <v>4</v>
      </c>
      <c r="O63" s="37"/>
      <c r="P63" s="110"/>
    </row>
    <row r="64" spans="1:16" ht="15" customHeight="1" x14ac:dyDescent="0.25">
      <c r="A64" s="116"/>
      <c r="B64" s="101"/>
      <c r="C64" s="32"/>
      <c r="D64" s="20"/>
      <c r="E64" s="102"/>
      <c r="F64" s="102"/>
      <c r="G64" s="102"/>
      <c r="H64" s="103"/>
      <c r="I64" s="56" t="s">
        <v>4</v>
      </c>
      <c r="J64" s="34" t="s">
        <v>4</v>
      </c>
      <c r="K64" s="35" t="s">
        <v>4</v>
      </c>
      <c r="L64" s="33" t="s">
        <v>4</v>
      </c>
      <c r="M64" s="34" t="s">
        <v>4</v>
      </c>
      <c r="N64" s="35" t="s">
        <v>4</v>
      </c>
      <c r="O64" s="46"/>
      <c r="P64" s="110"/>
    </row>
    <row r="65" spans="1:16" ht="15" customHeight="1" thickBot="1" x14ac:dyDescent="0.3">
      <c r="A65" s="117"/>
      <c r="B65" s="27"/>
      <c r="C65" s="31"/>
      <c r="D65" s="16"/>
      <c r="E65" s="24"/>
      <c r="F65" s="24"/>
      <c r="G65" s="24"/>
      <c r="H65" s="97"/>
      <c r="I65" s="47" t="s">
        <v>4</v>
      </c>
      <c r="J65" s="39" t="s">
        <v>4</v>
      </c>
      <c r="K65" s="40" t="s">
        <v>4</v>
      </c>
      <c r="L65" s="38" t="s">
        <v>4</v>
      </c>
      <c r="M65" s="39" t="s">
        <v>4</v>
      </c>
      <c r="N65" s="40" t="s">
        <v>4</v>
      </c>
      <c r="O65" s="41"/>
      <c r="P65" s="111"/>
    </row>
    <row r="66" spans="1:16" ht="15" customHeight="1" thickBot="1" x14ac:dyDescent="0.3">
      <c r="A66" s="88"/>
      <c r="B66" s="89"/>
      <c r="C66" s="89"/>
      <c r="D66" s="7"/>
      <c r="E66" s="7"/>
      <c r="F66" s="7"/>
      <c r="G66" s="7"/>
      <c r="H66" s="7"/>
      <c r="I66" s="89"/>
      <c r="J66" s="89"/>
      <c r="K66" s="89"/>
      <c r="L66" s="89"/>
      <c r="M66" s="89"/>
      <c r="N66" s="89"/>
      <c r="O66" s="89"/>
      <c r="P66" s="8"/>
    </row>
    <row r="67" spans="1:16" ht="15" customHeight="1" x14ac:dyDescent="0.25">
      <c r="A67" s="118" t="s">
        <v>120</v>
      </c>
      <c r="B67" s="29" t="s">
        <v>93</v>
      </c>
      <c r="C67" s="51"/>
      <c r="D67" s="18"/>
      <c r="E67" s="19"/>
      <c r="F67" s="19"/>
      <c r="G67" s="19"/>
      <c r="H67" s="93"/>
      <c r="I67" s="42" t="s">
        <v>4</v>
      </c>
      <c r="J67" s="43" t="s">
        <v>4</v>
      </c>
      <c r="K67" s="44" t="s">
        <v>4</v>
      </c>
      <c r="L67" s="42" t="s">
        <v>4</v>
      </c>
      <c r="M67" s="43" t="s">
        <v>4</v>
      </c>
      <c r="N67" s="44" t="s">
        <v>4</v>
      </c>
      <c r="O67" s="45"/>
      <c r="P67" s="105" t="s">
        <v>195</v>
      </c>
    </row>
    <row r="68" spans="1:16" ht="15" customHeight="1" x14ac:dyDescent="0.25">
      <c r="A68" s="119"/>
      <c r="B68" s="30" t="s">
        <v>94</v>
      </c>
      <c r="C68" s="49"/>
      <c r="D68" s="14"/>
      <c r="E68" s="15"/>
      <c r="F68" s="15"/>
      <c r="G68" s="15"/>
      <c r="H68" s="94"/>
      <c r="I68" s="33" t="s">
        <v>4</v>
      </c>
      <c r="J68" s="34" t="s">
        <v>4</v>
      </c>
      <c r="K68" s="35" t="s">
        <v>4</v>
      </c>
      <c r="L68" s="33" t="s">
        <v>4</v>
      </c>
      <c r="M68" s="34" t="s">
        <v>4</v>
      </c>
      <c r="N68" s="35" t="s">
        <v>4</v>
      </c>
      <c r="O68" s="37"/>
      <c r="P68" s="106"/>
    </row>
    <row r="69" spans="1:16" ht="15" customHeight="1" x14ac:dyDescent="0.25">
      <c r="A69" s="119"/>
      <c r="B69" s="30" t="s">
        <v>95</v>
      </c>
      <c r="C69" s="49"/>
      <c r="D69" s="14"/>
      <c r="E69" s="15"/>
      <c r="F69" s="15"/>
      <c r="G69" s="15"/>
      <c r="H69" s="94"/>
      <c r="I69" s="33" t="s">
        <v>4</v>
      </c>
      <c r="J69" s="34" t="s">
        <v>4</v>
      </c>
      <c r="K69" s="35" t="s">
        <v>4</v>
      </c>
      <c r="L69" s="33" t="s">
        <v>4</v>
      </c>
      <c r="M69" s="34" t="s">
        <v>4</v>
      </c>
      <c r="N69" s="35" t="s">
        <v>4</v>
      </c>
      <c r="O69" s="37"/>
      <c r="P69" s="106"/>
    </row>
    <row r="70" spans="1:16" ht="15" customHeight="1" x14ac:dyDescent="0.25">
      <c r="A70" s="119"/>
      <c r="B70" s="30" t="s">
        <v>89</v>
      </c>
      <c r="C70" s="49"/>
      <c r="D70" s="14"/>
      <c r="E70" s="15"/>
      <c r="F70" s="15"/>
      <c r="G70" s="15"/>
      <c r="H70" s="94"/>
      <c r="I70" s="33" t="s">
        <v>4</v>
      </c>
      <c r="J70" s="34" t="s">
        <v>4</v>
      </c>
      <c r="K70" s="35" t="s">
        <v>4</v>
      </c>
      <c r="L70" s="33" t="s">
        <v>4</v>
      </c>
      <c r="M70" s="34" t="s">
        <v>4</v>
      </c>
      <c r="N70" s="35" t="s">
        <v>4</v>
      </c>
      <c r="O70" s="37"/>
      <c r="P70" s="106"/>
    </row>
    <row r="71" spans="1:16" ht="15" customHeight="1" x14ac:dyDescent="0.25">
      <c r="A71" s="119"/>
      <c r="B71" s="30" t="s">
        <v>32</v>
      </c>
      <c r="C71" s="49"/>
      <c r="D71" s="14"/>
      <c r="E71" s="15"/>
      <c r="F71" s="15"/>
      <c r="G71" s="15"/>
      <c r="H71" s="94"/>
      <c r="I71" s="33" t="s">
        <v>4</v>
      </c>
      <c r="J71" s="34" t="s">
        <v>4</v>
      </c>
      <c r="K71" s="35" t="s">
        <v>4</v>
      </c>
      <c r="L71" s="33" t="s">
        <v>4</v>
      </c>
      <c r="M71" s="34" t="s">
        <v>4</v>
      </c>
      <c r="N71" s="35" t="s">
        <v>4</v>
      </c>
      <c r="O71" s="37"/>
      <c r="P71" s="106"/>
    </row>
    <row r="72" spans="1:16" ht="15" customHeight="1" x14ac:dyDescent="0.25">
      <c r="A72" s="119"/>
      <c r="B72" s="32"/>
      <c r="C72" s="52"/>
      <c r="D72" s="20"/>
      <c r="E72" s="21"/>
      <c r="F72" s="21"/>
      <c r="G72" s="21"/>
      <c r="H72" s="94"/>
      <c r="I72" s="33" t="s">
        <v>4</v>
      </c>
      <c r="J72" s="34" t="s">
        <v>4</v>
      </c>
      <c r="K72" s="35" t="s">
        <v>4</v>
      </c>
      <c r="L72" s="33" t="s">
        <v>4</v>
      </c>
      <c r="M72" s="34" t="s">
        <v>4</v>
      </c>
      <c r="N72" s="35" t="s">
        <v>4</v>
      </c>
      <c r="O72" s="46"/>
      <c r="P72" s="106"/>
    </row>
    <row r="73" spans="1:16" ht="15" customHeight="1" x14ac:dyDescent="0.25">
      <c r="A73" s="119"/>
      <c r="B73" s="32"/>
      <c r="C73" s="52"/>
      <c r="D73" s="20"/>
      <c r="E73" s="21"/>
      <c r="F73" s="21"/>
      <c r="G73" s="21"/>
      <c r="H73" s="94"/>
      <c r="I73" s="33" t="s">
        <v>4</v>
      </c>
      <c r="J73" s="34" t="s">
        <v>4</v>
      </c>
      <c r="K73" s="35" t="s">
        <v>4</v>
      </c>
      <c r="L73" s="33" t="s">
        <v>4</v>
      </c>
      <c r="M73" s="34" t="s">
        <v>4</v>
      </c>
      <c r="N73" s="35" t="s">
        <v>4</v>
      </c>
      <c r="O73" s="46"/>
      <c r="P73" s="106"/>
    </row>
    <row r="74" spans="1:16" ht="15" customHeight="1" x14ac:dyDescent="0.25">
      <c r="A74" s="119"/>
      <c r="B74" s="32"/>
      <c r="C74" s="52"/>
      <c r="D74" s="20"/>
      <c r="E74" s="21"/>
      <c r="F74" s="21"/>
      <c r="G74" s="21"/>
      <c r="H74" s="94"/>
      <c r="I74" s="33" t="s">
        <v>4</v>
      </c>
      <c r="J74" s="34" t="s">
        <v>4</v>
      </c>
      <c r="K74" s="35" t="s">
        <v>4</v>
      </c>
      <c r="L74" s="33" t="s">
        <v>4</v>
      </c>
      <c r="M74" s="34" t="s">
        <v>4</v>
      </c>
      <c r="N74" s="35" t="s">
        <v>4</v>
      </c>
      <c r="O74" s="46"/>
      <c r="P74" s="106"/>
    </row>
    <row r="75" spans="1:16" ht="15" customHeight="1" thickBot="1" x14ac:dyDescent="0.3">
      <c r="A75" s="120"/>
      <c r="B75" s="31"/>
      <c r="C75" s="50"/>
      <c r="D75" s="16"/>
      <c r="E75" s="17"/>
      <c r="F75" s="17"/>
      <c r="G75" s="17"/>
      <c r="H75" s="96"/>
      <c r="I75" s="38" t="s">
        <v>4</v>
      </c>
      <c r="J75" s="39" t="s">
        <v>4</v>
      </c>
      <c r="K75" s="40" t="s">
        <v>4</v>
      </c>
      <c r="L75" s="38" t="s">
        <v>4</v>
      </c>
      <c r="M75" s="39" t="s">
        <v>4</v>
      </c>
      <c r="N75" s="40" t="s">
        <v>4</v>
      </c>
      <c r="O75" s="41"/>
      <c r="P75" s="107"/>
    </row>
    <row r="76" spans="1:16" ht="15" customHeight="1" thickBot="1" x14ac:dyDescent="0.3">
      <c r="A76" s="88"/>
      <c r="B76" s="89"/>
      <c r="C76" s="90"/>
      <c r="D76" s="10"/>
      <c r="E76" s="10"/>
      <c r="F76" s="10"/>
      <c r="G76" s="10"/>
      <c r="H76" s="10"/>
      <c r="I76" s="89"/>
      <c r="J76" s="89"/>
      <c r="K76" s="89"/>
      <c r="L76" s="89"/>
      <c r="M76" s="89"/>
      <c r="N76" s="89"/>
      <c r="O76" s="89"/>
      <c r="P76" s="8"/>
    </row>
    <row r="77" spans="1:16" ht="15" customHeight="1" x14ac:dyDescent="0.25">
      <c r="A77" s="115" t="s">
        <v>23</v>
      </c>
      <c r="B77" s="25" t="s">
        <v>45</v>
      </c>
      <c r="C77" s="29"/>
      <c r="D77" s="18"/>
      <c r="E77" s="22"/>
      <c r="F77" s="22"/>
      <c r="G77" s="22"/>
      <c r="H77" s="93"/>
      <c r="I77" s="54" t="s">
        <v>4</v>
      </c>
      <c r="J77" s="43" t="s">
        <v>4</v>
      </c>
      <c r="K77" s="44" t="s">
        <v>4</v>
      </c>
      <c r="L77" s="42" t="s">
        <v>4</v>
      </c>
      <c r="M77" s="43" t="s">
        <v>4</v>
      </c>
      <c r="N77" s="44" t="s">
        <v>4</v>
      </c>
      <c r="O77" s="45"/>
      <c r="P77" s="105" t="s">
        <v>196</v>
      </c>
    </row>
    <row r="78" spans="1:16" ht="15" customHeight="1" x14ac:dyDescent="0.25">
      <c r="A78" s="116"/>
      <c r="B78" s="26" t="s">
        <v>43</v>
      </c>
      <c r="C78" s="30"/>
      <c r="D78" s="14"/>
      <c r="E78" s="23"/>
      <c r="F78" s="23"/>
      <c r="G78" s="23"/>
      <c r="H78" s="95"/>
      <c r="I78" s="56" t="s">
        <v>4</v>
      </c>
      <c r="J78" s="34" t="s">
        <v>4</v>
      </c>
      <c r="K78" s="35" t="s">
        <v>4</v>
      </c>
      <c r="L78" s="33" t="s">
        <v>4</v>
      </c>
      <c r="M78" s="34" t="s">
        <v>4</v>
      </c>
      <c r="N78" s="35" t="s">
        <v>4</v>
      </c>
      <c r="O78" s="37"/>
      <c r="P78" s="106"/>
    </row>
    <row r="79" spans="1:16" ht="15" customHeight="1" x14ac:dyDescent="0.25">
      <c r="A79" s="116"/>
      <c r="B79" s="26" t="s">
        <v>66</v>
      </c>
      <c r="C79" s="30"/>
      <c r="D79" s="14"/>
      <c r="E79" s="23"/>
      <c r="F79" s="23"/>
      <c r="G79" s="23"/>
      <c r="H79" s="95"/>
      <c r="I79" s="56" t="s">
        <v>4</v>
      </c>
      <c r="J79" s="34" t="s">
        <v>4</v>
      </c>
      <c r="K79" s="35" t="s">
        <v>4</v>
      </c>
      <c r="L79" s="33" t="s">
        <v>4</v>
      </c>
      <c r="M79" s="34" t="s">
        <v>4</v>
      </c>
      <c r="N79" s="35" t="s">
        <v>4</v>
      </c>
      <c r="O79" s="37"/>
      <c r="P79" s="106"/>
    </row>
    <row r="80" spans="1:16" ht="15" customHeight="1" x14ac:dyDescent="0.25">
      <c r="A80" s="116"/>
      <c r="B80" s="26" t="s">
        <v>67</v>
      </c>
      <c r="C80" s="30"/>
      <c r="D80" s="14"/>
      <c r="E80" s="23"/>
      <c r="F80" s="23"/>
      <c r="G80" s="23"/>
      <c r="H80" s="95"/>
      <c r="I80" s="56" t="s">
        <v>4</v>
      </c>
      <c r="J80" s="34" t="s">
        <v>4</v>
      </c>
      <c r="K80" s="35" t="s">
        <v>4</v>
      </c>
      <c r="L80" s="33" t="s">
        <v>4</v>
      </c>
      <c r="M80" s="34" t="s">
        <v>4</v>
      </c>
      <c r="N80" s="35" t="s">
        <v>4</v>
      </c>
      <c r="O80" s="37"/>
      <c r="P80" s="106"/>
    </row>
    <row r="81" spans="1:16" ht="15" customHeight="1" x14ac:dyDescent="0.25">
      <c r="A81" s="116"/>
      <c r="B81" s="26" t="s">
        <v>68</v>
      </c>
      <c r="C81" s="30"/>
      <c r="D81" s="14"/>
      <c r="E81" s="23"/>
      <c r="F81" s="23"/>
      <c r="G81" s="23"/>
      <c r="H81" s="95"/>
      <c r="I81" s="56" t="s">
        <v>4</v>
      </c>
      <c r="J81" s="34" t="s">
        <v>4</v>
      </c>
      <c r="K81" s="35" t="s">
        <v>4</v>
      </c>
      <c r="L81" s="33" t="s">
        <v>4</v>
      </c>
      <c r="M81" s="34" t="s">
        <v>4</v>
      </c>
      <c r="N81" s="35" t="s">
        <v>4</v>
      </c>
      <c r="O81" s="37"/>
      <c r="P81" s="106"/>
    </row>
    <row r="82" spans="1:16" ht="15" customHeight="1" x14ac:dyDescent="0.25">
      <c r="A82" s="116"/>
      <c r="B82" s="26" t="s">
        <v>69</v>
      </c>
      <c r="C82" s="30"/>
      <c r="D82" s="14"/>
      <c r="E82" s="23"/>
      <c r="F82" s="23"/>
      <c r="G82" s="23"/>
      <c r="H82" s="95"/>
      <c r="I82" s="56" t="s">
        <v>4</v>
      </c>
      <c r="J82" s="34" t="s">
        <v>4</v>
      </c>
      <c r="K82" s="35" t="s">
        <v>4</v>
      </c>
      <c r="L82" s="33" t="s">
        <v>4</v>
      </c>
      <c r="M82" s="34" t="s">
        <v>4</v>
      </c>
      <c r="N82" s="35" t="s">
        <v>4</v>
      </c>
      <c r="O82" s="37"/>
      <c r="P82" s="106"/>
    </row>
    <row r="83" spans="1:16" ht="15" customHeight="1" x14ac:dyDescent="0.25">
      <c r="A83" s="116"/>
      <c r="B83" s="26" t="s">
        <v>44</v>
      </c>
      <c r="C83" s="30"/>
      <c r="D83" s="14"/>
      <c r="E83" s="23"/>
      <c r="F83" s="23"/>
      <c r="G83" s="23"/>
      <c r="H83" s="95"/>
      <c r="I83" s="56" t="s">
        <v>4</v>
      </c>
      <c r="J83" s="34" t="s">
        <v>4</v>
      </c>
      <c r="K83" s="35" t="s">
        <v>4</v>
      </c>
      <c r="L83" s="33" t="s">
        <v>4</v>
      </c>
      <c r="M83" s="34" t="s">
        <v>4</v>
      </c>
      <c r="N83" s="35" t="s">
        <v>4</v>
      </c>
      <c r="O83" s="37"/>
      <c r="P83" s="106"/>
    </row>
    <row r="84" spans="1:16" ht="15" customHeight="1" x14ac:dyDescent="0.25">
      <c r="A84" s="116"/>
      <c r="B84" s="26" t="s">
        <v>189</v>
      </c>
      <c r="C84" s="30"/>
      <c r="D84" s="14"/>
      <c r="E84" s="23"/>
      <c r="F84" s="23"/>
      <c r="G84" s="23"/>
      <c r="H84" s="95"/>
      <c r="I84" s="56" t="s">
        <v>4</v>
      </c>
      <c r="J84" s="34" t="s">
        <v>4</v>
      </c>
      <c r="K84" s="35" t="s">
        <v>4</v>
      </c>
      <c r="L84" s="33" t="s">
        <v>4</v>
      </c>
      <c r="M84" s="34" t="s">
        <v>4</v>
      </c>
      <c r="N84" s="35" t="s">
        <v>4</v>
      </c>
      <c r="O84" s="37"/>
      <c r="P84" s="106"/>
    </row>
    <row r="85" spans="1:16" ht="15" customHeight="1" x14ac:dyDescent="0.25">
      <c r="A85" s="116"/>
      <c r="B85" s="26" t="s">
        <v>112</v>
      </c>
      <c r="C85" s="30"/>
      <c r="D85" s="14"/>
      <c r="E85" s="23"/>
      <c r="F85" s="23"/>
      <c r="G85" s="23"/>
      <c r="H85" s="95"/>
      <c r="I85" s="56" t="s">
        <v>4</v>
      </c>
      <c r="J85" s="34" t="s">
        <v>4</v>
      </c>
      <c r="K85" s="35" t="s">
        <v>4</v>
      </c>
      <c r="L85" s="33" t="s">
        <v>4</v>
      </c>
      <c r="M85" s="34" t="s">
        <v>4</v>
      </c>
      <c r="N85" s="35" t="s">
        <v>4</v>
      </c>
      <c r="O85" s="37"/>
      <c r="P85" s="106"/>
    </row>
    <row r="86" spans="1:16" ht="15" customHeight="1" x14ac:dyDescent="0.25">
      <c r="A86" s="116"/>
      <c r="B86" s="26" t="s">
        <v>72</v>
      </c>
      <c r="C86" s="30"/>
      <c r="D86" s="14"/>
      <c r="E86" s="23"/>
      <c r="F86" s="23"/>
      <c r="G86" s="23"/>
      <c r="H86" s="95"/>
      <c r="I86" s="56" t="s">
        <v>4</v>
      </c>
      <c r="J86" s="34" t="s">
        <v>4</v>
      </c>
      <c r="K86" s="35" t="s">
        <v>4</v>
      </c>
      <c r="L86" s="33" t="s">
        <v>4</v>
      </c>
      <c r="M86" s="34" t="s">
        <v>4</v>
      </c>
      <c r="N86" s="35" t="s">
        <v>4</v>
      </c>
      <c r="O86" s="37"/>
      <c r="P86" s="106"/>
    </row>
    <row r="87" spans="1:16" ht="15" customHeight="1" x14ac:dyDescent="0.25">
      <c r="A87" s="116"/>
      <c r="B87" s="26" t="s">
        <v>46</v>
      </c>
      <c r="C87" s="30"/>
      <c r="D87" s="14"/>
      <c r="E87" s="23"/>
      <c r="F87" s="23"/>
      <c r="G87" s="23"/>
      <c r="H87" s="95"/>
      <c r="I87" s="56" t="s">
        <v>4</v>
      </c>
      <c r="J87" s="34" t="s">
        <v>4</v>
      </c>
      <c r="K87" s="35" t="s">
        <v>4</v>
      </c>
      <c r="L87" s="33" t="s">
        <v>4</v>
      </c>
      <c r="M87" s="34" t="s">
        <v>4</v>
      </c>
      <c r="N87" s="35" t="s">
        <v>4</v>
      </c>
      <c r="O87" s="37"/>
      <c r="P87" s="106"/>
    </row>
    <row r="88" spans="1:16" ht="15" customHeight="1" x14ac:dyDescent="0.25">
      <c r="A88" s="116"/>
      <c r="B88" s="26" t="s">
        <v>47</v>
      </c>
      <c r="C88" s="30"/>
      <c r="D88" s="14"/>
      <c r="E88" s="23"/>
      <c r="F88" s="23"/>
      <c r="G88" s="23"/>
      <c r="H88" s="95"/>
      <c r="I88" s="56" t="s">
        <v>4</v>
      </c>
      <c r="J88" s="34" t="s">
        <v>4</v>
      </c>
      <c r="K88" s="35" t="s">
        <v>4</v>
      </c>
      <c r="L88" s="33" t="s">
        <v>4</v>
      </c>
      <c r="M88" s="34" t="s">
        <v>4</v>
      </c>
      <c r="N88" s="35" t="s">
        <v>4</v>
      </c>
      <c r="O88" s="37"/>
      <c r="P88" s="106"/>
    </row>
    <row r="89" spans="1:16" ht="15" customHeight="1" x14ac:dyDescent="0.25">
      <c r="A89" s="116"/>
      <c r="B89" s="26" t="s">
        <v>48</v>
      </c>
      <c r="C89" s="30"/>
      <c r="D89" s="14"/>
      <c r="E89" s="23"/>
      <c r="F89" s="23"/>
      <c r="G89" s="23"/>
      <c r="H89" s="95"/>
      <c r="I89" s="56" t="s">
        <v>4</v>
      </c>
      <c r="J89" s="34" t="s">
        <v>4</v>
      </c>
      <c r="K89" s="35" t="s">
        <v>4</v>
      </c>
      <c r="L89" s="33" t="s">
        <v>4</v>
      </c>
      <c r="M89" s="34" t="s">
        <v>4</v>
      </c>
      <c r="N89" s="35" t="s">
        <v>4</v>
      </c>
      <c r="O89" s="37"/>
      <c r="P89" s="106"/>
    </row>
    <row r="90" spans="1:16" ht="15" customHeight="1" x14ac:dyDescent="0.25">
      <c r="A90" s="116"/>
      <c r="B90" s="26" t="s">
        <v>49</v>
      </c>
      <c r="C90" s="30"/>
      <c r="D90" s="14"/>
      <c r="E90" s="23"/>
      <c r="F90" s="23"/>
      <c r="G90" s="23"/>
      <c r="H90" s="95"/>
      <c r="I90" s="56" t="s">
        <v>4</v>
      </c>
      <c r="J90" s="34" t="s">
        <v>4</v>
      </c>
      <c r="K90" s="35" t="s">
        <v>4</v>
      </c>
      <c r="L90" s="33" t="s">
        <v>4</v>
      </c>
      <c r="M90" s="34" t="s">
        <v>4</v>
      </c>
      <c r="N90" s="35" t="s">
        <v>4</v>
      </c>
      <c r="O90" s="37"/>
      <c r="P90" s="106"/>
    </row>
    <row r="91" spans="1:16" ht="15" customHeight="1" x14ac:dyDescent="0.25">
      <c r="A91" s="116"/>
      <c r="B91" s="26" t="s">
        <v>51</v>
      </c>
      <c r="C91" s="30"/>
      <c r="D91" s="14"/>
      <c r="E91" s="23"/>
      <c r="F91" s="23"/>
      <c r="G91" s="23"/>
      <c r="H91" s="95"/>
      <c r="I91" s="56" t="s">
        <v>4</v>
      </c>
      <c r="J91" s="34" t="s">
        <v>4</v>
      </c>
      <c r="K91" s="35" t="s">
        <v>4</v>
      </c>
      <c r="L91" s="33" t="s">
        <v>4</v>
      </c>
      <c r="M91" s="34" t="s">
        <v>4</v>
      </c>
      <c r="N91" s="35" t="s">
        <v>4</v>
      </c>
      <c r="O91" s="37"/>
      <c r="P91" s="106"/>
    </row>
    <row r="92" spans="1:16" ht="15" customHeight="1" x14ac:dyDescent="0.25">
      <c r="A92" s="116"/>
      <c r="B92" s="26" t="s">
        <v>50</v>
      </c>
      <c r="C92" s="30"/>
      <c r="D92" s="14"/>
      <c r="E92" s="23"/>
      <c r="F92" s="23"/>
      <c r="G92" s="23"/>
      <c r="H92" s="95"/>
      <c r="I92" s="56" t="s">
        <v>4</v>
      </c>
      <c r="J92" s="34" t="s">
        <v>4</v>
      </c>
      <c r="K92" s="35" t="s">
        <v>4</v>
      </c>
      <c r="L92" s="33" t="s">
        <v>4</v>
      </c>
      <c r="M92" s="34" t="s">
        <v>4</v>
      </c>
      <c r="N92" s="35" t="s">
        <v>4</v>
      </c>
      <c r="O92" s="37"/>
      <c r="P92" s="106"/>
    </row>
    <row r="93" spans="1:16" ht="15" customHeight="1" x14ac:dyDescent="0.25">
      <c r="A93" s="116"/>
      <c r="B93" s="26" t="s">
        <v>61</v>
      </c>
      <c r="C93" s="30"/>
      <c r="D93" s="14"/>
      <c r="E93" s="23"/>
      <c r="F93" s="23"/>
      <c r="G93" s="23"/>
      <c r="H93" s="95"/>
      <c r="I93" s="56" t="s">
        <v>4</v>
      </c>
      <c r="J93" s="34" t="s">
        <v>4</v>
      </c>
      <c r="K93" s="35" t="s">
        <v>4</v>
      </c>
      <c r="L93" s="33" t="s">
        <v>4</v>
      </c>
      <c r="M93" s="34" t="s">
        <v>4</v>
      </c>
      <c r="N93" s="35" t="s">
        <v>4</v>
      </c>
      <c r="O93" s="37"/>
      <c r="P93" s="106"/>
    </row>
    <row r="94" spans="1:16" ht="15" customHeight="1" x14ac:dyDescent="0.25">
      <c r="A94" s="116"/>
      <c r="B94" s="26" t="s">
        <v>187</v>
      </c>
      <c r="C94" s="30"/>
      <c r="D94" s="14"/>
      <c r="E94" s="23"/>
      <c r="F94" s="23"/>
      <c r="G94" s="23"/>
      <c r="H94" s="95"/>
      <c r="I94" s="56" t="s">
        <v>4</v>
      </c>
      <c r="J94" s="34" t="s">
        <v>4</v>
      </c>
      <c r="K94" s="35" t="s">
        <v>4</v>
      </c>
      <c r="L94" s="33" t="s">
        <v>4</v>
      </c>
      <c r="M94" s="34" t="s">
        <v>4</v>
      </c>
      <c r="N94" s="35" t="s">
        <v>4</v>
      </c>
      <c r="O94" s="37"/>
      <c r="P94" s="106"/>
    </row>
    <row r="95" spans="1:16" ht="15" customHeight="1" x14ac:dyDescent="0.25">
      <c r="A95" s="116"/>
      <c r="B95" s="26" t="s">
        <v>188</v>
      </c>
      <c r="C95" s="30"/>
      <c r="D95" s="14"/>
      <c r="E95" s="23"/>
      <c r="F95" s="23"/>
      <c r="G95" s="23"/>
      <c r="H95" s="95"/>
      <c r="I95" s="56" t="s">
        <v>4</v>
      </c>
      <c r="J95" s="34" t="s">
        <v>4</v>
      </c>
      <c r="K95" s="35" t="s">
        <v>4</v>
      </c>
      <c r="L95" s="33" t="s">
        <v>4</v>
      </c>
      <c r="M95" s="34" t="s">
        <v>4</v>
      </c>
      <c r="N95" s="35" t="s">
        <v>4</v>
      </c>
      <c r="O95" s="37"/>
      <c r="P95" s="106"/>
    </row>
    <row r="96" spans="1:16" ht="15" customHeight="1" x14ac:dyDescent="0.25">
      <c r="A96" s="116"/>
      <c r="B96" s="26" t="s">
        <v>70</v>
      </c>
      <c r="C96" s="30"/>
      <c r="D96" s="14"/>
      <c r="E96" s="23"/>
      <c r="F96" s="23"/>
      <c r="G96" s="23"/>
      <c r="H96" s="95"/>
      <c r="I96" s="56" t="s">
        <v>4</v>
      </c>
      <c r="J96" s="34" t="s">
        <v>4</v>
      </c>
      <c r="K96" s="35" t="s">
        <v>4</v>
      </c>
      <c r="L96" s="33" t="s">
        <v>4</v>
      </c>
      <c r="M96" s="34" t="s">
        <v>4</v>
      </c>
      <c r="N96" s="35" t="s">
        <v>4</v>
      </c>
      <c r="O96" s="37"/>
      <c r="P96" s="106"/>
    </row>
    <row r="97" spans="1:16" ht="15" customHeight="1" x14ac:dyDescent="0.25">
      <c r="A97" s="116"/>
      <c r="B97" s="26" t="s">
        <v>71</v>
      </c>
      <c r="C97" s="30"/>
      <c r="D97" s="14"/>
      <c r="E97" s="23"/>
      <c r="F97" s="23"/>
      <c r="G97" s="23"/>
      <c r="H97" s="95"/>
      <c r="I97" s="56" t="s">
        <v>4</v>
      </c>
      <c r="J97" s="34" t="s">
        <v>4</v>
      </c>
      <c r="K97" s="35" t="s">
        <v>4</v>
      </c>
      <c r="L97" s="33" t="s">
        <v>4</v>
      </c>
      <c r="M97" s="34" t="s">
        <v>4</v>
      </c>
      <c r="N97" s="35" t="s">
        <v>4</v>
      </c>
      <c r="O97" s="37"/>
      <c r="P97" s="106"/>
    </row>
    <row r="98" spans="1:16" ht="15" customHeight="1" x14ac:dyDescent="0.25">
      <c r="A98" s="116"/>
      <c r="B98" s="26" t="s">
        <v>73</v>
      </c>
      <c r="C98" s="30"/>
      <c r="D98" s="14"/>
      <c r="E98" s="23"/>
      <c r="F98" s="23"/>
      <c r="G98" s="23"/>
      <c r="H98" s="95"/>
      <c r="I98" s="56" t="s">
        <v>4</v>
      </c>
      <c r="J98" s="34" t="s">
        <v>4</v>
      </c>
      <c r="K98" s="35" t="s">
        <v>4</v>
      </c>
      <c r="L98" s="33" t="s">
        <v>4</v>
      </c>
      <c r="M98" s="34" t="s">
        <v>4</v>
      </c>
      <c r="N98" s="35" t="s">
        <v>4</v>
      </c>
      <c r="O98" s="37"/>
      <c r="P98" s="106"/>
    </row>
    <row r="99" spans="1:16" ht="15" customHeight="1" x14ac:dyDescent="0.25">
      <c r="A99" s="116"/>
      <c r="B99" s="26"/>
      <c r="C99" s="30"/>
      <c r="D99" s="14"/>
      <c r="E99" s="23"/>
      <c r="F99" s="23"/>
      <c r="G99" s="23"/>
      <c r="H99" s="95"/>
      <c r="I99" s="56" t="s">
        <v>4</v>
      </c>
      <c r="J99" s="34" t="s">
        <v>4</v>
      </c>
      <c r="K99" s="35" t="s">
        <v>4</v>
      </c>
      <c r="L99" s="33" t="s">
        <v>4</v>
      </c>
      <c r="M99" s="34" t="s">
        <v>4</v>
      </c>
      <c r="N99" s="35" t="s">
        <v>4</v>
      </c>
      <c r="O99" s="37"/>
      <c r="P99" s="106"/>
    </row>
    <row r="100" spans="1:16" ht="15" customHeight="1" x14ac:dyDescent="0.25">
      <c r="A100" s="116"/>
      <c r="B100" s="26"/>
      <c r="C100" s="30"/>
      <c r="D100" s="14"/>
      <c r="E100" s="23"/>
      <c r="F100" s="23"/>
      <c r="G100" s="23"/>
      <c r="H100" s="95"/>
      <c r="I100" s="56" t="s">
        <v>4</v>
      </c>
      <c r="J100" s="34" t="s">
        <v>4</v>
      </c>
      <c r="K100" s="35" t="s">
        <v>4</v>
      </c>
      <c r="L100" s="33" t="s">
        <v>4</v>
      </c>
      <c r="M100" s="34" t="s">
        <v>4</v>
      </c>
      <c r="N100" s="35" t="s">
        <v>4</v>
      </c>
      <c r="O100" s="37"/>
      <c r="P100" s="106"/>
    </row>
    <row r="101" spans="1:16" ht="15" customHeight="1" thickBot="1" x14ac:dyDescent="0.3">
      <c r="A101" s="117"/>
      <c r="B101" s="27"/>
      <c r="C101" s="31"/>
      <c r="D101" s="16"/>
      <c r="E101" s="24"/>
      <c r="F101" s="24"/>
      <c r="G101" s="24"/>
      <c r="H101" s="97"/>
      <c r="I101" s="47" t="s">
        <v>4</v>
      </c>
      <c r="J101" s="39" t="s">
        <v>4</v>
      </c>
      <c r="K101" s="40" t="s">
        <v>4</v>
      </c>
      <c r="L101" s="38" t="s">
        <v>4</v>
      </c>
      <c r="M101" s="39" t="s">
        <v>4</v>
      </c>
      <c r="N101" s="40" t="s">
        <v>4</v>
      </c>
      <c r="O101" s="41"/>
      <c r="P101" s="107"/>
    </row>
    <row r="102" spans="1:16" ht="15" customHeight="1" thickBot="1" x14ac:dyDescent="0.3">
      <c r="A102" s="88"/>
      <c r="B102" s="89"/>
      <c r="C102" s="90"/>
      <c r="D102" s="10"/>
      <c r="E102" s="10"/>
      <c r="F102" s="10"/>
      <c r="G102" s="10"/>
      <c r="H102" s="10"/>
      <c r="I102" s="89"/>
      <c r="J102" s="89"/>
      <c r="K102" s="89"/>
      <c r="L102" s="89"/>
      <c r="M102" s="89"/>
      <c r="N102" s="89"/>
      <c r="O102" s="89"/>
      <c r="P102" s="8"/>
    </row>
    <row r="103" spans="1:16" ht="15" customHeight="1" x14ac:dyDescent="0.25">
      <c r="A103" s="115" t="s">
        <v>75</v>
      </c>
      <c r="B103" s="25" t="s">
        <v>62</v>
      </c>
      <c r="C103" s="29"/>
      <c r="D103" s="18"/>
      <c r="E103" s="22"/>
      <c r="F103" s="22"/>
      <c r="G103" s="22"/>
      <c r="H103" s="93"/>
      <c r="I103" s="54" t="s">
        <v>4</v>
      </c>
      <c r="J103" s="43" t="s">
        <v>4</v>
      </c>
      <c r="K103" s="44" t="s">
        <v>4</v>
      </c>
      <c r="L103" s="42" t="s">
        <v>4</v>
      </c>
      <c r="M103" s="43" t="s">
        <v>4</v>
      </c>
      <c r="N103" s="44" t="s">
        <v>4</v>
      </c>
      <c r="O103" s="45"/>
      <c r="P103" s="105" t="s">
        <v>197</v>
      </c>
    </row>
    <row r="104" spans="1:16" ht="15" customHeight="1" x14ac:dyDescent="0.25">
      <c r="A104" s="116"/>
      <c r="B104" s="26" t="s">
        <v>63</v>
      </c>
      <c r="C104" s="30"/>
      <c r="D104" s="14"/>
      <c r="E104" s="23"/>
      <c r="F104" s="23"/>
      <c r="G104" s="23"/>
      <c r="H104" s="95"/>
      <c r="I104" s="56" t="s">
        <v>4</v>
      </c>
      <c r="J104" s="34" t="s">
        <v>4</v>
      </c>
      <c r="K104" s="35" t="s">
        <v>4</v>
      </c>
      <c r="L104" s="33" t="s">
        <v>4</v>
      </c>
      <c r="M104" s="34" t="s">
        <v>4</v>
      </c>
      <c r="N104" s="35" t="s">
        <v>4</v>
      </c>
      <c r="O104" s="37"/>
      <c r="P104" s="106"/>
    </row>
    <row r="105" spans="1:16" ht="15" customHeight="1" x14ac:dyDescent="0.25">
      <c r="A105" s="116"/>
      <c r="B105" s="26" t="s">
        <v>64</v>
      </c>
      <c r="C105" s="30"/>
      <c r="D105" s="14"/>
      <c r="E105" s="23"/>
      <c r="F105" s="23"/>
      <c r="G105" s="23"/>
      <c r="H105" s="95"/>
      <c r="I105" s="56" t="s">
        <v>4</v>
      </c>
      <c r="J105" s="34" t="s">
        <v>4</v>
      </c>
      <c r="K105" s="35" t="s">
        <v>4</v>
      </c>
      <c r="L105" s="33" t="s">
        <v>4</v>
      </c>
      <c r="M105" s="34" t="s">
        <v>4</v>
      </c>
      <c r="N105" s="35" t="s">
        <v>4</v>
      </c>
      <c r="O105" s="37"/>
      <c r="P105" s="106"/>
    </row>
    <row r="106" spans="1:16" ht="15" customHeight="1" x14ac:dyDescent="0.25">
      <c r="A106" s="116"/>
      <c r="B106" s="26" t="s">
        <v>65</v>
      </c>
      <c r="C106" s="30"/>
      <c r="D106" s="14"/>
      <c r="E106" s="23"/>
      <c r="F106" s="23"/>
      <c r="G106" s="23"/>
      <c r="H106" s="95"/>
      <c r="I106" s="56" t="s">
        <v>4</v>
      </c>
      <c r="J106" s="34" t="s">
        <v>4</v>
      </c>
      <c r="K106" s="35" t="s">
        <v>4</v>
      </c>
      <c r="L106" s="33" t="s">
        <v>4</v>
      </c>
      <c r="M106" s="34" t="s">
        <v>4</v>
      </c>
      <c r="N106" s="35" t="s">
        <v>4</v>
      </c>
      <c r="O106" s="37"/>
      <c r="P106" s="106"/>
    </row>
    <row r="107" spans="1:16" ht="15" customHeight="1" x14ac:dyDescent="0.25">
      <c r="A107" s="116"/>
      <c r="B107" s="26"/>
      <c r="C107" s="30"/>
      <c r="D107" s="14"/>
      <c r="E107" s="23"/>
      <c r="F107" s="23"/>
      <c r="G107" s="23"/>
      <c r="H107" s="95"/>
      <c r="I107" s="56" t="s">
        <v>4</v>
      </c>
      <c r="J107" s="34" t="s">
        <v>4</v>
      </c>
      <c r="K107" s="35" t="s">
        <v>4</v>
      </c>
      <c r="L107" s="33" t="s">
        <v>4</v>
      </c>
      <c r="M107" s="34" t="s">
        <v>4</v>
      </c>
      <c r="N107" s="35" t="s">
        <v>4</v>
      </c>
      <c r="O107" s="37"/>
      <c r="P107" s="106"/>
    </row>
    <row r="108" spans="1:16" ht="15" customHeight="1" x14ac:dyDescent="0.25">
      <c r="A108" s="116"/>
      <c r="B108" s="26"/>
      <c r="C108" s="30"/>
      <c r="D108" s="14"/>
      <c r="E108" s="23"/>
      <c r="F108" s="23"/>
      <c r="G108" s="23"/>
      <c r="H108" s="95"/>
      <c r="I108" s="56" t="s">
        <v>4</v>
      </c>
      <c r="J108" s="34" t="s">
        <v>4</v>
      </c>
      <c r="K108" s="35" t="s">
        <v>4</v>
      </c>
      <c r="L108" s="33" t="s">
        <v>4</v>
      </c>
      <c r="M108" s="34" t="s">
        <v>4</v>
      </c>
      <c r="N108" s="35" t="s">
        <v>4</v>
      </c>
      <c r="O108" s="37"/>
      <c r="P108" s="106"/>
    </row>
    <row r="109" spans="1:16" ht="15" customHeight="1" thickBot="1" x14ac:dyDescent="0.3">
      <c r="A109" s="117"/>
      <c r="B109" s="27"/>
      <c r="C109" s="31"/>
      <c r="D109" s="16"/>
      <c r="E109" s="24"/>
      <c r="F109" s="24"/>
      <c r="G109" s="24"/>
      <c r="H109" s="97"/>
      <c r="I109" s="47" t="s">
        <v>4</v>
      </c>
      <c r="J109" s="39" t="s">
        <v>4</v>
      </c>
      <c r="K109" s="40" t="s">
        <v>4</v>
      </c>
      <c r="L109" s="38" t="s">
        <v>4</v>
      </c>
      <c r="M109" s="39" t="s">
        <v>4</v>
      </c>
      <c r="N109" s="40" t="s">
        <v>4</v>
      </c>
      <c r="O109" s="41"/>
      <c r="P109" s="107"/>
    </row>
    <row r="110" spans="1:16" ht="15" customHeight="1" thickBot="1" x14ac:dyDescent="0.3">
      <c r="A110" s="88"/>
      <c r="B110" s="89"/>
      <c r="C110" s="90"/>
      <c r="D110" s="10"/>
      <c r="E110" s="10"/>
      <c r="F110" s="10"/>
      <c r="G110" s="10"/>
      <c r="H110" s="10"/>
      <c r="I110" s="89"/>
      <c r="J110" s="89"/>
      <c r="K110" s="89"/>
      <c r="L110" s="89"/>
      <c r="M110" s="89"/>
      <c r="N110" s="89"/>
      <c r="O110" s="89"/>
      <c r="P110" s="8"/>
    </row>
    <row r="111" spans="1:16" ht="15" customHeight="1" x14ac:dyDescent="0.25">
      <c r="A111" s="115" t="s">
        <v>90</v>
      </c>
      <c r="B111" s="25"/>
      <c r="C111" s="29"/>
      <c r="D111" s="18"/>
      <c r="E111" s="22"/>
      <c r="F111" s="22"/>
      <c r="G111" s="22"/>
      <c r="H111" s="93"/>
      <c r="I111" s="54" t="s">
        <v>4</v>
      </c>
      <c r="J111" s="43" t="s">
        <v>4</v>
      </c>
      <c r="K111" s="44" t="s">
        <v>4</v>
      </c>
      <c r="L111" s="42" t="s">
        <v>4</v>
      </c>
      <c r="M111" s="43" t="s">
        <v>4</v>
      </c>
      <c r="N111" s="44" t="s">
        <v>4</v>
      </c>
      <c r="O111" s="45"/>
      <c r="P111" s="105" t="s">
        <v>197</v>
      </c>
    </row>
    <row r="112" spans="1:16" ht="15" customHeight="1" x14ac:dyDescent="0.25">
      <c r="A112" s="116"/>
      <c r="B112" s="28"/>
      <c r="C112" s="30"/>
      <c r="D112" s="14"/>
      <c r="E112" s="23"/>
      <c r="F112" s="23"/>
      <c r="G112" s="23"/>
      <c r="H112" s="95"/>
      <c r="I112" s="56" t="s">
        <v>4</v>
      </c>
      <c r="J112" s="34" t="s">
        <v>4</v>
      </c>
      <c r="K112" s="35" t="s">
        <v>4</v>
      </c>
      <c r="L112" s="33" t="s">
        <v>4</v>
      </c>
      <c r="M112" s="34" t="s">
        <v>4</v>
      </c>
      <c r="N112" s="35" t="s">
        <v>4</v>
      </c>
      <c r="O112" s="36"/>
      <c r="P112" s="106"/>
    </row>
    <row r="113" spans="1:16" ht="15" customHeight="1" x14ac:dyDescent="0.25">
      <c r="A113" s="116"/>
      <c r="B113" s="26"/>
      <c r="C113" s="30"/>
      <c r="D113" s="14"/>
      <c r="E113" s="23"/>
      <c r="F113" s="23"/>
      <c r="G113" s="23"/>
      <c r="H113" s="95"/>
      <c r="I113" s="56" t="s">
        <v>4</v>
      </c>
      <c r="J113" s="34" t="s">
        <v>4</v>
      </c>
      <c r="K113" s="35" t="s">
        <v>4</v>
      </c>
      <c r="L113" s="33" t="s">
        <v>4</v>
      </c>
      <c r="M113" s="34" t="s">
        <v>4</v>
      </c>
      <c r="N113" s="35" t="s">
        <v>4</v>
      </c>
      <c r="O113" s="37"/>
      <c r="P113" s="106"/>
    </row>
    <row r="114" spans="1:16" ht="15" customHeight="1" x14ac:dyDescent="0.25">
      <c r="A114" s="116"/>
      <c r="B114" s="26"/>
      <c r="C114" s="30"/>
      <c r="D114" s="14"/>
      <c r="E114" s="23"/>
      <c r="F114" s="23"/>
      <c r="G114" s="23"/>
      <c r="H114" s="95"/>
      <c r="I114" s="56" t="s">
        <v>4</v>
      </c>
      <c r="J114" s="34" t="s">
        <v>4</v>
      </c>
      <c r="K114" s="35" t="s">
        <v>4</v>
      </c>
      <c r="L114" s="33" t="s">
        <v>4</v>
      </c>
      <c r="M114" s="34" t="s">
        <v>4</v>
      </c>
      <c r="N114" s="35" t="s">
        <v>4</v>
      </c>
      <c r="O114" s="37"/>
      <c r="P114" s="106"/>
    </row>
    <row r="115" spans="1:16" ht="15" customHeight="1" x14ac:dyDescent="0.25">
      <c r="A115" s="116"/>
      <c r="B115" s="26"/>
      <c r="C115" s="30"/>
      <c r="D115" s="14"/>
      <c r="E115" s="23"/>
      <c r="F115" s="23"/>
      <c r="G115" s="23"/>
      <c r="H115" s="95"/>
      <c r="I115" s="56" t="s">
        <v>4</v>
      </c>
      <c r="J115" s="34" t="s">
        <v>4</v>
      </c>
      <c r="K115" s="35" t="s">
        <v>4</v>
      </c>
      <c r="L115" s="33" t="s">
        <v>4</v>
      </c>
      <c r="M115" s="34" t="s">
        <v>4</v>
      </c>
      <c r="N115" s="35" t="s">
        <v>4</v>
      </c>
      <c r="O115" s="37"/>
      <c r="P115" s="106"/>
    </row>
    <row r="116" spans="1:16" ht="15" customHeight="1" x14ac:dyDescent="0.25">
      <c r="A116" s="116"/>
      <c r="B116" s="26"/>
      <c r="C116" s="30"/>
      <c r="D116" s="14"/>
      <c r="E116" s="23"/>
      <c r="F116" s="23"/>
      <c r="G116" s="23"/>
      <c r="H116" s="95"/>
      <c r="I116" s="56" t="s">
        <v>4</v>
      </c>
      <c r="J116" s="34" t="s">
        <v>4</v>
      </c>
      <c r="K116" s="35" t="s">
        <v>4</v>
      </c>
      <c r="L116" s="33" t="s">
        <v>4</v>
      </c>
      <c r="M116" s="34" t="s">
        <v>4</v>
      </c>
      <c r="N116" s="35" t="s">
        <v>4</v>
      </c>
      <c r="O116" s="37"/>
      <c r="P116" s="106"/>
    </row>
    <row r="117" spans="1:16" ht="15" customHeight="1" thickBot="1" x14ac:dyDescent="0.3">
      <c r="A117" s="117"/>
      <c r="B117" s="27"/>
      <c r="C117" s="31"/>
      <c r="D117" s="16"/>
      <c r="E117" s="24"/>
      <c r="F117" s="24"/>
      <c r="G117" s="24"/>
      <c r="H117" s="97"/>
      <c r="I117" s="47" t="s">
        <v>4</v>
      </c>
      <c r="J117" s="39" t="s">
        <v>4</v>
      </c>
      <c r="K117" s="40" t="s">
        <v>4</v>
      </c>
      <c r="L117" s="38" t="s">
        <v>4</v>
      </c>
      <c r="M117" s="39" t="s">
        <v>4</v>
      </c>
      <c r="N117" s="40" t="s">
        <v>4</v>
      </c>
      <c r="O117" s="41"/>
      <c r="P117" s="107"/>
    </row>
    <row r="118" spans="1:16" ht="15" customHeight="1" thickBot="1" x14ac:dyDescent="0.3">
      <c r="A118" s="88"/>
      <c r="B118" s="89"/>
      <c r="C118" s="90"/>
      <c r="D118" s="10"/>
      <c r="E118" s="10"/>
      <c r="F118" s="10"/>
      <c r="G118" s="10"/>
      <c r="H118" s="10"/>
      <c r="I118" s="89"/>
      <c r="J118" s="89"/>
      <c r="K118" s="89"/>
      <c r="L118" s="89"/>
      <c r="M118" s="89"/>
      <c r="N118" s="89"/>
      <c r="O118" s="89"/>
      <c r="P118" s="8"/>
    </row>
    <row r="119" spans="1:16" ht="15" customHeight="1" x14ac:dyDescent="0.25">
      <c r="A119" s="115" t="s">
        <v>74</v>
      </c>
      <c r="B119" s="25"/>
      <c r="C119" s="29"/>
      <c r="D119" s="18"/>
      <c r="E119" s="22"/>
      <c r="F119" s="22"/>
      <c r="G119" s="22"/>
      <c r="H119" s="93"/>
      <c r="I119" s="54" t="s">
        <v>4</v>
      </c>
      <c r="J119" s="43" t="s">
        <v>4</v>
      </c>
      <c r="K119" s="44" t="s">
        <v>4</v>
      </c>
      <c r="L119" s="42" t="s">
        <v>4</v>
      </c>
      <c r="M119" s="43" t="s">
        <v>4</v>
      </c>
      <c r="N119" s="44" t="s">
        <v>4</v>
      </c>
      <c r="O119" s="45"/>
      <c r="P119" s="105" t="s">
        <v>197</v>
      </c>
    </row>
    <row r="120" spans="1:16" ht="15" customHeight="1" x14ac:dyDescent="0.25">
      <c r="A120" s="116"/>
      <c r="B120" s="26"/>
      <c r="C120" s="30"/>
      <c r="D120" s="14"/>
      <c r="E120" s="23"/>
      <c r="F120" s="23"/>
      <c r="G120" s="23"/>
      <c r="H120" s="95"/>
      <c r="I120" s="56" t="s">
        <v>4</v>
      </c>
      <c r="J120" s="34" t="s">
        <v>4</v>
      </c>
      <c r="K120" s="35" t="s">
        <v>4</v>
      </c>
      <c r="L120" s="33" t="s">
        <v>4</v>
      </c>
      <c r="M120" s="34" t="s">
        <v>4</v>
      </c>
      <c r="N120" s="35" t="s">
        <v>4</v>
      </c>
      <c r="O120" s="37"/>
      <c r="P120" s="106"/>
    </row>
    <row r="121" spans="1:16" ht="15" customHeight="1" x14ac:dyDescent="0.25">
      <c r="A121" s="116"/>
      <c r="B121" s="26"/>
      <c r="C121" s="30"/>
      <c r="D121" s="14"/>
      <c r="E121" s="23"/>
      <c r="F121" s="23"/>
      <c r="G121" s="23"/>
      <c r="H121" s="95"/>
      <c r="I121" s="56" t="s">
        <v>4</v>
      </c>
      <c r="J121" s="34" t="s">
        <v>4</v>
      </c>
      <c r="K121" s="35" t="s">
        <v>4</v>
      </c>
      <c r="L121" s="33" t="s">
        <v>4</v>
      </c>
      <c r="M121" s="34" t="s">
        <v>4</v>
      </c>
      <c r="N121" s="35" t="s">
        <v>4</v>
      </c>
      <c r="O121" s="37"/>
      <c r="P121" s="106"/>
    </row>
    <row r="122" spans="1:16" ht="15" customHeight="1" x14ac:dyDescent="0.25">
      <c r="A122" s="116"/>
      <c r="B122" s="26"/>
      <c r="C122" s="30"/>
      <c r="D122" s="14"/>
      <c r="E122" s="23"/>
      <c r="F122" s="23"/>
      <c r="G122" s="23"/>
      <c r="H122" s="95"/>
      <c r="I122" s="56" t="s">
        <v>4</v>
      </c>
      <c r="J122" s="34" t="s">
        <v>4</v>
      </c>
      <c r="K122" s="35" t="s">
        <v>4</v>
      </c>
      <c r="L122" s="33" t="s">
        <v>4</v>
      </c>
      <c r="M122" s="34" t="s">
        <v>4</v>
      </c>
      <c r="N122" s="35" t="s">
        <v>4</v>
      </c>
      <c r="O122" s="37"/>
      <c r="P122" s="106"/>
    </row>
    <row r="123" spans="1:16" ht="15" customHeight="1" x14ac:dyDescent="0.25">
      <c r="A123" s="116"/>
      <c r="B123" s="26"/>
      <c r="C123" s="30"/>
      <c r="D123" s="14"/>
      <c r="E123" s="23"/>
      <c r="F123" s="23"/>
      <c r="G123" s="23"/>
      <c r="H123" s="95"/>
      <c r="I123" s="56" t="s">
        <v>4</v>
      </c>
      <c r="J123" s="34" t="s">
        <v>4</v>
      </c>
      <c r="K123" s="35" t="s">
        <v>4</v>
      </c>
      <c r="L123" s="33" t="s">
        <v>4</v>
      </c>
      <c r="M123" s="34" t="s">
        <v>4</v>
      </c>
      <c r="N123" s="35" t="s">
        <v>4</v>
      </c>
      <c r="O123" s="37"/>
      <c r="P123" s="106"/>
    </row>
    <row r="124" spans="1:16" ht="15" customHeight="1" x14ac:dyDescent="0.25">
      <c r="A124" s="116"/>
      <c r="B124" s="26"/>
      <c r="C124" s="30"/>
      <c r="D124" s="14"/>
      <c r="E124" s="23"/>
      <c r="F124" s="23"/>
      <c r="G124" s="23"/>
      <c r="H124" s="95"/>
      <c r="I124" s="56" t="s">
        <v>4</v>
      </c>
      <c r="J124" s="34" t="s">
        <v>4</v>
      </c>
      <c r="K124" s="35" t="s">
        <v>4</v>
      </c>
      <c r="L124" s="33" t="s">
        <v>4</v>
      </c>
      <c r="M124" s="34" t="s">
        <v>4</v>
      </c>
      <c r="N124" s="35" t="s">
        <v>4</v>
      </c>
      <c r="O124" s="37"/>
      <c r="P124" s="106"/>
    </row>
    <row r="125" spans="1:16" ht="15" customHeight="1" x14ac:dyDescent="0.25">
      <c r="A125" s="116"/>
      <c r="B125" s="26"/>
      <c r="C125" s="30"/>
      <c r="D125" s="14"/>
      <c r="E125" s="23"/>
      <c r="F125" s="23"/>
      <c r="G125" s="23"/>
      <c r="H125" s="95"/>
      <c r="I125" s="56" t="s">
        <v>4</v>
      </c>
      <c r="J125" s="34" t="s">
        <v>4</v>
      </c>
      <c r="K125" s="35" t="s">
        <v>4</v>
      </c>
      <c r="L125" s="33" t="s">
        <v>4</v>
      </c>
      <c r="M125" s="34" t="s">
        <v>4</v>
      </c>
      <c r="N125" s="35" t="s">
        <v>4</v>
      </c>
      <c r="O125" s="37"/>
      <c r="P125" s="106"/>
    </row>
    <row r="126" spans="1:16" ht="15" customHeight="1" x14ac:dyDescent="0.25">
      <c r="A126" s="116"/>
      <c r="B126" s="26"/>
      <c r="C126" s="30"/>
      <c r="D126" s="14"/>
      <c r="E126" s="23"/>
      <c r="F126" s="23"/>
      <c r="G126" s="23"/>
      <c r="H126" s="95"/>
      <c r="I126" s="56" t="s">
        <v>4</v>
      </c>
      <c r="J126" s="34" t="s">
        <v>4</v>
      </c>
      <c r="K126" s="35" t="s">
        <v>4</v>
      </c>
      <c r="L126" s="33" t="s">
        <v>4</v>
      </c>
      <c r="M126" s="34" t="s">
        <v>4</v>
      </c>
      <c r="N126" s="35" t="s">
        <v>4</v>
      </c>
      <c r="O126" s="37"/>
      <c r="P126" s="106"/>
    </row>
    <row r="127" spans="1:16" ht="15" customHeight="1" thickBot="1" x14ac:dyDescent="0.3">
      <c r="A127" s="117"/>
      <c r="B127" s="27"/>
      <c r="C127" s="31"/>
      <c r="D127" s="16"/>
      <c r="E127" s="24"/>
      <c r="F127" s="24"/>
      <c r="G127" s="24"/>
      <c r="H127" s="97"/>
      <c r="I127" s="47" t="s">
        <v>4</v>
      </c>
      <c r="J127" s="39" t="s">
        <v>4</v>
      </c>
      <c r="K127" s="40" t="s">
        <v>4</v>
      </c>
      <c r="L127" s="38" t="s">
        <v>4</v>
      </c>
      <c r="M127" s="39" t="s">
        <v>4</v>
      </c>
      <c r="N127" s="40" t="s">
        <v>4</v>
      </c>
      <c r="O127" s="41"/>
      <c r="P127" s="107"/>
    </row>
    <row r="128" spans="1:16" ht="15" customHeight="1" thickBot="1" x14ac:dyDescent="0.3">
      <c r="A128" s="88"/>
      <c r="B128" s="89"/>
      <c r="C128" s="91"/>
      <c r="D128" s="9"/>
      <c r="E128" s="9"/>
      <c r="F128" s="9"/>
      <c r="G128" s="9"/>
      <c r="H128" s="9"/>
      <c r="I128" s="89"/>
      <c r="J128" s="89"/>
      <c r="K128" s="89"/>
      <c r="L128" s="89"/>
      <c r="M128" s="89"/>
      <c r="N128" s="89"/>
      <c r="O128" s="89"/>
      <c r="P128" s="8"/>
    </row>
    <row r="129" spans="1:16" ht="15" customHeight="1" x14ac:dyDescent="0.25">
      <c r="A129" s="115" t="s">
        <v>84</v>
      </c>
      <c r="B129" s="25" t="s">
        <v>62</v>
      </c>
      <c r="C129" s="29"/>
      <c r="D129" s="18"/>
      <c r="E129" s="22"/>
      <c r="F129" s="22"/>
      <c r="G129" s="22"/>
      <c r="H129" s="93"/>
      <c r="I129" s="54" t="s">
        <v>4</v>
      </c>
      <c r="J129" s="43" t="s">
        <v>4</v>
      </c>
      <c r="K129" s="44" t="s">
        <v>4</v>
      </c>
      <c r="L129" s="42" t="s">
        <v>4</v>
      </c>
      <c r="M129" s="43" t="s">
        <v>4</v>
      </c>
      <c r="N129" s="44" t="s">
        <v>4</v>
      </c>
      <c r="O129" s="45"/>
      <c r="P129" s="105" t="s">
        <v>198</v>
      </c>
    </row>
    <row r="130" spans="1:16" ht="15" customHeight="1" x14ac:dyDescent="0.25">
      <c r="A130" s="116"/>
      <c r="B130" s="26" t="s">
        <v>82</v>
      </c>
      <c r="C130" s="30"/>
      <c r="D130" s="14"/>
      <c r="E130" s="23"/>
      <c r="F130" s="23"/>
      <c r="G130" s="23"/>
      <c r="H130" s="95"/>
      <c r="I130" s="56" t="s">
        <v>4</v>
      </c>
      <c r="J130" s="34" t="s">
        <v>4</v>
      </c>
      <c r="K130" s="35" t="s">
        <v>4</v>
      </c>
      <c r="L130" s="33" t="s">
        <v>4</v>
      </c>
      <c r="M130" s="34" t="s">
        <v>4</v>
      </c>
      <c r="N130" s="35" t="s">
        <v>4</v>
      </c>
      <c r="O130" s="37"/>
      <c r="P130" s="106"/>
    </row>
    <row r="131" spans="1:16" ht="15" customHeight="1" x14ac:dyDescent="0.25">
      <c r="A131" s="116"/>
      <c r="B131" s="26" t="s">
        <v>83</v>
      </c>
      <c r="C131" s="30"/>
      <c r="D131" s="14"/>
      <c r="E131" s="23"/>
      <c r="F131" s="23"/>
      <c r="G131" s="23"/>
      <c r="H131" s="95"/>
      <c r="I131" s="56" t="s">
        <v>4</v>
      </c>
      <c r="J131" s="34" t="s">
        <v>4</v>
      </c>
      <c r="K131" s="35" t="s">
        <v>4</v>
      </c>
      <c r="L131" s="33" t="s">
        <v>4</v>
      </c>
      <c r="M131" s="34" t="s">
        <v>4</v>
      </c>
      <c r="N131" s="35" t="s">
        <v>4</v>
      </c>
      <c r="O131" s="37"/>
      <c r="P131" s="106"/>
    </row>
    <row r="132" spans="1:16" ht="15" customHeight="1" x14ac:dyDescent="0.25">
      <c r="A132" s="116"/>
      <c r="B132" s="26" t="s">
        <v>51</v>
      </c>
      <c r="C132" s="30"/>
      <c r="D132" s="14"/>
      <c r="E132" s="23"/>
      <c r="F132" s="23"/>
      <c r="G132" s="23"/>
      <c r="H132" s="95"/>
      <c r="I132" s="56" t="s">
        <v>4</v>
      </c>
      <c r="J132" s="34" t="s">
        <v>4</v>
      </c>
      <c r="K132" s="35" t="s">
        <v>4</v>
      </c>
      <c r="L132" s="33" t="s">
        <v>4</v>
      </c>
      <c r="M132" s="34" t="s">
        <v>4</v>
      </c>
      <c r="N132" s="35" t="s">
        <v>4</v>
      </c>
      <c r="O132" s="37"/>
      <c r="P132" s="106"/>
    </row>
    <row r="133" spans="1:16" ht="15" customHeight="1" x14ac:dyDescent="0.25">
      <c r="A133" s="116"/>
      <c r="B133" s="26" t="s">
        <v>187</v>
      </c>
      <c r="C133" s="30"/>
      <c r="D133" s="14"/>
      <c r="E133" s="23"/>
      <c r="F133" s="23"/>
      <c r="G133" s="23"/>
      <c r="H133" s="95"/>
      <c r="I133" s="56" t="s">
        <v>4</v>
      </c>
      <c r="J133" s="34" t="s">
        <v>4</v>
      </c>
      <c r="K133" s="35" t="s">
        <v>4</v>
      </c>
      <c r="L133" s="33" t="s">
        <v>4</v>
      </c>
      <c r="M133" s="34" t="s">
        <v>4</v>
      </c>
      <c r="N133" s="35" t="s">
        <v>4</v>
      </c>
      <c r="O133" s="37"/>
      <c r="P133" s="106"/>
    </row>
    <row r="134" spans="1:16" ht="15" customHeight="1" x14ac:dyDescent="0.25">
      <c r="A134" s="116"/>
      <c r="B134" s="26" t="s">
        <v>188</v>
      </c>
      <c r="C134" s="30"/>
      <c r="D134" s="14"/>
      <c r="E134" s="23"/>
      <c r="F134" s="23"/>
      <c r="G134" s="23"/>
      <c r="H134" s="95"/>
      <c r="I134" s="56" t="s">
        <v>4</v>
      </c>
      <c r="J134" s="34" t="s">
        <v>4</v>
      </c>
      <c r="K134" s="35" t="s">
        <v>4</v>
      </c>
      <c r="L134" s="33" t="s">
        <v>4</v>
      </c>
      <c r="M134" s="34" t="s">
        <v>4</v>
      </c>
      <c r="N134" s="35" t="s">
        <v>4</v>
      </c>
      <c r="O134" s="37"/>
      <c r="P134" s="106"/>
    </row>
    <row r="135" spans="1:16" ht="15" customHeight="1" x14ac:dyDescent="0.25">
      <c r="A135" s="116"/>
      <c r="B135" s="26"/>
      <c r="C135" s="30"/>
      <c r="D135" s="14"/>
      <c r="E135" s="23"/>
      <c r="F135" s="23"/>
      <c r="G135" s="23"/>
      <c r="H135" s="95"/>
      <c r="I135" s="56" t="s">
        <v>4</v>
      </c>
      <c r="J135" s="34" t="s">
        <v>4</v>
      </c>
      <c r="K135" s="35" t="s">
        <v>4</v>
      </c>
      <c r="L135" s="33" t="s">
        <v>4</v>
      </c>
      <c r="M135" s="34" t="s">
        <v>4</v>
      </c>
      <c r="N135" s="35" t="s">
        <v>4</v>
      </c>
      <c r="O135" s="37"/>
      <c r="P135" s="106"/>
    </row>
    <row r="136" spans="1:16" ht="15" customHeight="1" x14ac:dyDescent="0.25">
      <c r="A136" s="116"/>
      <c r="B136" s="26"/>
      <c r="C136" s="30"/>
      <c r="D136" s="14"/>
      <c r="E136" s="23"/>
      <c r="F136" s="23"/>
      <c r="G136" s="23"/>
      <c r="H136" s="95"/>
      <c r="I136" s="56" t="s">
        <v>4</v>
      </c>
      <c r="J136" s="34" t="s">
        <v>4</v>
      </c>
      <c r="K136" s="35" t="s">
        <v>4</v>
      </c>
      <c r="L136" s="33" t="s">
        <v>4</v>
      </c>
      <c r="M136" s="34" t="s">
        <v>4</v>
      </c>
      <c r="N136" s="35" t="s">
        <v>4</v>
      </c>
      <c r="O136" s="37"/>
      <c r="P136" s="106"/>
    </row>
    <row r="137" spans="1:16" ht="15" customHeight="1" thickBot="1" x14ac:dyDescent="0.3">
      <c r="A137" s="117"/>
      <c r="B137" s="27"/>
      <c r="C137" s="31"/>
      <c r="D137" s="16"/>
      <c r="E137" s="24"/>
      <c r="F137" s="24"/>
      <c r="G137" s="24"/>
      <c r="H137" s="97"/>
      <c r="I137" s="47" t="s">
        <v>4</v>
      </c>
      <c r="J137" s="39" t="s">
        <v>4</v>
      </c>
      <c r="K137" s="40" t="s">
        <v>4</v>
      </c>
      <c r="L137" s="38" t="s">
        <v>4</v>
      </c>
      <c r="M137" s="39" t="s">
        <v>4</v>
      </c>
      <c r="N137" s="40" t="s">
        <v>4</v>
      </c>
      <c r="O137" s="41"/>
      <c r="P137" s="107"/>
    </row>
    <row r="138" spans="1:16" ht="15" customHeight="1" thickBot="1" x14ac:dyDescent="0.3">
      <c r="A138" s="88"/>
      <c r="B138" s="89"/>
      <c r="C138" s="90"/>
      <c r="D138" s="10"/>
      <c r="E138" s="10"/>
      <c r="F138" s="10"/>
      <c r="G138" s="10"/>
      <c r="H138" s="10"/>
      <c r="I138" s="89"/>
      <c r="J138" s="89"/>
      <c r="K138" s="89"/>
      <c r="L138" s="89"/>
      <c r="M138" s="89"/>
      <c r="N138" s="89"/>
      <c r="O138" s="89"/>
      <c r="P138" s="8"/>
    </row>
    <row r="139" spans="1:16" ht="15" customHeight="1" x14ac:dyDescent="0.25">
      <c r="A139" s="115" t="s">
        <v>99</v>
      </c>
      <c r="B139" s="25"/>
      <c r="C139" s="29"/>
      <c r="D139" s="18"/>
      <c r="E139" s="22"/>
      <c r="F139" s="22"/>
      <c r="G139" s="22"/>
      <c r="H139" s="93"/>
      <c r="I139" s="54" t="s">
        <v>4</v>
      </c>
      <c r="J139" s="43" t="s">
        <v>4</v>
      </c>
      <c r="K139" s="44" t="s">
        <v>4</v>
      </c>
      <c r="L139" s="42" t="s">
        <v>4</v>
      </c>
      <c r="M139" s="43" t="s">
        <v>4</v>
      </c>
      <c r="N139" s="44" t="s">
        <v>4</v>
      </c>
      <c r="O139" s="45"/>
      <c r="P139" s="105" t="s">
        <v>197</v>
      </c>
    </row>
    <row r="140" spans="1:16" ht="15" customHeight="1" x14ac:dyDescent="0.25">
      <c r="A140" s="116"/>
      <c r="B140" s="26"/>
      <c r="C140" s="30"/>
      <c r="D140" s="14"/>
      <c r="E140" s="23"/>
      <c r="F140" s="23"/>
      <c r="G140" s="23"/>
      <c r="H140" s="95"/>
      <c r="I140" s="56" t="s">
        <v>4</v>
      </c>
      <c r="J140" s="34" t="s">
        <v>4</v>
      </c>
      <c r="K140" s="35" t="s">
        <v>4</v>
      </c>
      <c r="L140" s="33" t="s">
        <v>4</v>
      </c>
      <c r="M140" s="34" t="s">
        <v>4</v>
      </c>
      <c r="N140" s="35" t="s">
        <v>4</v>
      </c>
      <c r="O140" s="37"/>
      <c r="P140" s="106"/>
    </row>
    <row r="141" spans="1:16" ht="15" customHeight="1" x14ac:dyDescent="0.25">
      <c r="A141" s="116"/>
      <c r="B141" s="26"/>
      <c r="C141" s="30"/>
      <c r="D141" s="14"/>
      <c r="E141" s="23"/>
      <c r="F141" s="23"/>
      <c r="G141" s="23"/>
      <c r="H141" s="95"/>
      <c r="I141" s="56" t="s">
        <v>4</v>
      </c>
      <c r="J141" s="34" t="s">
        <v>4</v>
      </c>
      <c r="K141" s="35" t="s">
        <v>4</v>
      </c>
      <c r="L141" s="33" t="s">
        <v>4</v>
      </c>
      <c r="M141" s="34" t="s">
        <v>4</v>
      </c>
      <c r="N141" s="35" t="s">
        <v>4</v>
      </c>
      <c r="O141" s="37"/>
      <c r="P141" s="106"/>
    </row>
    <row r="142" spans="1:16" ht="15" customHeight="1" x14ac:dyDescent="0.25">
      <c r="A142" s="116"/>
      <c r="B142" s="26"/>
      <c r="C142" s="30"/>
      <c r="D142" s="14"/>
      <c r="E142" s="23"/>
      <c r="F142" s="23"/>
      <c r="G142" s="23"/>
      <c r="H142" s="95"/>
      <c r="I142" s="56" t="s">
        <v>4</v>
      </c>
      <c r="J142" s="34" t="s">
        <v>4</v>
      </c>
      <c r="K142" s="35" t="s">
        <v>4</v>
      </c>
      <c r="L142" s="33" t="s">
        <v>4</v>
      </c>
      <c r="M142" s="34" t="s">
        <v>4</v>
      </c>
      <c r="N142" s="35" t="s">
        <v>4</v>
      </c>
      <c r="O142" s="37"/>
      <c r="P142" s="106"/>
    </row>
    <row r="143" spans="1:16" ht="15" customHeight="1" x14ac:dyDescent="0.25">
      <c r="A143" s="116"/>
      <c r="B143" s="26"/>
      <c r="C143" s="30"/>
      <c r="D143" s="14"/>
      <c r="E143" s="23"/>
      <c r="F143" s="23"/>
      <c r="G143" s="23"/>
      <c r="H143" s="95"/>
      <c r="I143" s="56" t="s">
        <v>4</v>
      </c>
      <c r="J143" s="34" t="s">
        <v>4</v>
      </c>
      <c r="K143" s="35" t="s">
        <v>4</v>
      </c>
      <c r="L143" s="33" t="s">
        <v>4</v>
      </c>
      <c r="M143" s="34" t="s">
        <v>4</v>
      </c>
      <c r="N143" s="35" t="s">
        <v>4</v>
      </c>
      <c r="O143" s="37"/>
      <c r="P143" s="106"/>
    </row>
    <row r="144" spans="1:16" ht="15" customHeight="1" x14ac:dyDescent="0.25">
      <c r="A144" s="116"/>
      <c r="B144" s="26"/>
      <c r="C144" s="30"/>
      <c r="D144" s="14"/>
      <c r="E144" s="23"/>
      <c r="F144" s="23"/>
      <c r="G144" s="23"/>
      <c r="H144" s="95"/>
      <c r="I144" s="56" t="s">
        <v>4</v>
      </c>
      <c r="J144" s="34" t="s">
        <v>4</v>
      </c>
      <c r="K144" s="35" t="s">
        <v>4</v>
      </c>
      <c r="L144" s="33" t="s">
        <v>4</v>
      </c>
      <c r="M144" s="34" t="s">
        <v>4</v>
      </c>
      <c r="N144" s="35" t="s">
        <v>4</v>
      </c>
      <c r="O144" s="37"/>
      <c r="P144" s="106"/>
    </row>
    <row r="145" spans="1:16" ht="15" customHeight="1" x14ac:dyDescent="0.25">
      <c r="A145" s="116"/>
      <c r="B145" s="26"/>
      <c r="C145" s="30"/>
      <c r="D145" s="14"/>
      <c r="E145" s="23"/>
      <c r="F145" s="23"/>
      <c r="G145" s="23"/>
      <c r="H145" s="95"/>
      <c r="I145" s="56" t="s">
        <v>4</v>
      </c>
      <c r="J145" s="34" t="s">
        <v>4</v>
      </c>
      <c r="K145" s="35" t="s">
        <v>4</v>
      </c>
      <c r="L145" s="33" t="s">
        <v>4</v>
      </c>
      <c r="M145" s="34" t="s">
        <v>4</v>
      </c>
      <c r="N145" s="35" t="s">
        <v>4</v>
      </c>
      <c r="O145" s="37"/>
      <c r="P145" s="106"/>
    </row>
    <row r="146" spans="1:16" ht="15" customHeight="1" x14ac:dyDescent="0.25">
      <c r="A146" s="116"/>
      <c r="B146" s="26"/>
      <c r="C146" s="30"/>
      <c r="D146" s="14"/>
      <c r="E146" s="23"/>
      <c r="F146" s="23"/>
      <c r="G146" s="23"/>
      <c r="H146" s="95"/>
      <c r="I146" s="56" t="s">
        <v>4</v>
      </c>
      <c r="J146" s="34" t="s">
        <v>4</v>
      </c>
      <c r="K146" s="35" t="s">
        <v>4</v>
      </c>
      <c r="L146" s="33" t="s">
        <v>4</v>
      </c>
      <c r="M146" s="34" t="s">
        <v>4</v>
      </c>
      <c r="N146" s="35" t="s">
        <v>4</v>
      </c>
      <c r="O146" s="37"/>
      <c r="P146" s="106"/>
    </row>
    <row r="147" spans="1:16" ht="15" customHeight="1" thickBot="1" x14ac:dyDescent="0.3">
      <c r="A147" s="117"/>
      <c r="B147" s="27"/>
      <c r="C147" s="31"/>
      <c r="D147" s="16"/>
      <c r="E147" s="24"/>
      <c r="F147" s="24"/>
      <c r="G147" s="24"/>
      <c r="H147" s="97"/>
      <c r="I147" s="47" t="s">
        <v>4</v>
      </c>
      <c r="J147" s="39" t="s">
        <v>4</v>
      </c>
      <c r="K147" s="40" t="s">
        <v>4</v>
      </c>
      <c r="L147" s="38" t="s">
        <v>4</v>
      </c>
      <c r="M147" s="39" t="s">
        <v>4</v>
      </c>
      <c r="N147" s="40" t="s">
        <v>4</v>
      </c>
      <c r="O147" s="41"/>
      <c r="P147" s="107"/>
    </row>
    <row r="148" spans="1:16" ht="15" customHeight="1" thickBot="1" x14ac:dyDescent="0.3">
      <c r="A148" s="88"/>
      <c r="B148" s="89"/>
      <c r="C148" s="90"/>
      <c r="D148" s="10"/>
      <c r="E148" s="10"/>
      <c r="F148" s="10"/>
      <c r="G148" s="10"/>
      <c r="H148" s="10"/>
      <c r="I148" s="89"/>
      <c r="J148" s="89"/>
      <c r="K148" s="89"/>
      <c r="L148" s="89"/>
      <c r="M148" s="89"/>
      <c r="N148" s="89"/>
      <c r="O148" s="89"/>
      <c r="P148" s="8"/>
    </row>
    <row r="149" spans="1:16" ht="15" customHeight="1" x14ac:dyDescent="0.25">
      <c r="A149" s="115" t="s">
        <v>76</v>
      </c>
      <c r="B149" s="25" t="s">
        <v>77</v>
      </c>
      <c r="C149" s="29"/>
      <c r="D149" s="18"/>
      <c r="E149" s="22"/>
      <c r="F149" s="22"/>
      <c r="G149" s="22"/>
      <c r="H149" s="93"/>
      <c r="I149" s="54" t="s">
        <v>4</v>
      </c>
      <c r="J149" s="43" t="s">
        <v>4</v>
      </c>
      <c r="K149" s="44" t="s">
        <v>4</v>
      </c>
      <c r="L149" s="42" t="s">
        <v>4</v>
      </c>
      <c r="M149" s="43" t="s">
        <v>4</v>
      </c>
      <c r="N149" s="44" t="s">
        <v>4</v>
      </c>
      <c r="O149" s="45"/>
      <c r="P149" s="105" t="s">
        <v>197</v>
      </c>
    </row>
    <row r="150" spans="1:16" ht="15" customHeight="1" x14ac:dyDescent="0.25">
      <c r="A150" s="116"/>
      <c r="B150" s="26" t="s">
        <v>190</v>
      </c>
      <c r="C150" s="30"/>
      <c r="D150" s="14"/>
      <c r="E150" s="23"/>
      <c r="F150" s="23"/>
      <c r="G150" s="23"/>
      <c r="H150" s="95"/>
      <c r="I150" s="56" t="s">
        <v>4</v>
      </c>
      <c r="J150" s="34" t="s">
        <v>4</v>
      </c>
      <c r="K150" s="35" t="s">
        <v>4</v>
      </c>
      <c r="L150" s="33" t="s">
        <v>4</v>
      </c>
      <c r="M150" s="34" t="s">
        <v>4</v>
      </c>
      <c r="N150" s="35" t="s">
        <v>4</v>
      </c>
      <c r="O150" s="37"/>
      <c r="P150" s="106"/>
    </row>
    <row r="151" spans="1:16" ht="15" customHeight="1" x14ac:dyDescent="0.25">
      <c r="A151" s="116"/>
      <c r="B151" s="26" t="s">
        <v>78</v>
      </c>
      <c r="C151" s="30"/>
      <c r="D151" s="14"/>
      <c r="E151" s="23"/>
      <c r="F151" s="23"/>
      <c r="G151" s="23"/>
      <c r="H151" s="95"/>
      <c r="I151" s="56" t="s">
        <v>4</v>
      </c>
      <c r="J151" s="34" t="s">
        <v>4</v>
      </c>
      <c r="K151" s="35" t="s">
        <v>4</v>
      </c>
      <c r="L151" s="33" t="s">
        <v>4</v>
      </c>
      <c r="M151" s="34" t="s">
        <v>4</v>
      </c>
      <c r="N151" s="35" t="s">
        <v>4</v>
      </c>
      <c r="O151" s="37"/>
      <c r="P151" s="106"/>
    </row>
    <row r="152" spans="1:16" ht="15" customHeight="1" x14ac:dyDescent="0.25">
      <c r="A152" s="116"/>
      <c r="B152" s="26" t="s">
        <v>113</v>
      </c>
      <c r="C152" s="30"/>
      <c r="D152" s="14"/>
      <c r="E152" s="23"/>
      <c r="F152" s="23"/>
      <c r="G152" s="23"/>
      <c r="H152" s="95"/>
      <c r="I152" s="56" t="s">
        <v>4</v>
      </c>
      <c r="J152" s="34" t="s">
        <v>4</v>
      </c>
      <c r="K152" s="35" t="s">
        <v>4</v>
      </c>
      <c r="L152" s="33" t="s">
        <v>4</v>
      </c>
      <c r="M152" s="34" t="s">
        <v>4</v>
      </c>
      <c r="N152" s="35" t="s">
        <v>4</v>
      </c>
      <c r="O152" s="37"/>
      <c r="P152" s="106"/>
    </row>
    <row r="153" spans="1:16" ht="15" customHeight="1" x14ac:dyDescent="0.25">
      <c r="A153" s="116"/>
      <c r="B153" s="26" t="s">
        <v>32</v>
      </c>
      <c r="C153" s="30"/>
      <c r="D153" s="14"/>
      <c r="E153" s="23"/>
      <c r="F153" s="23"/>
      <c r="G153" s="23"/>
      <c r="H153" s="95"/>
      <c r="I153" s="56" t="s">
        <v>4</v>
      </c>
      <c r="J153" s="34" t="s">
        <v>4</v>
      </c>
      <c r="K153" s="35" t="s">
        <v>4</v>
      </c>
      <c r="L153" s="33" t="s">
        <v>4</v>
      </c>
      <c r="M153" s="34" t="s">
        <v>4</v>
      </c>
      <c r="N153" s="35" t="s">
        <v>4</v>
      </c>
      <c r="O153" s="37"/>
      <c r="P153" s="106"/>
    </row>
    <row r="154" spans="1:16" ht="15" customHeight="1" x14ac:dyDescent="0.25">
      <c r="A154" s="116"/>
      <c r="B154" s="26" t="s">
        <v>62</v>
      </c>
      <c r="C154" s="30"/>
      <c r="D154" s="14"/>
      <c r="E154" s="23"/>
      <c r="F154" s="23"/>
      <c r="G154" s="23"/>
      <c r="H154" s="95"/>
      <c r="I154" s="56" t="s">
        <v>4</v>
      </c>
      <c r="J154" s="34" t="s">
        <v>4</v>
      </c>
      <c r="K154" s="35" t="s">
        <v>4</v>
      </c>
      <c r="L154" s="33" t="s">
        <v>4</v>
      </c>
      <c r="M154" s="34" t="s">
        <v>4</v>
      </c>
      <c r="N154" s="35" t="s">
        <v>4</v>
      </c>
      <c r="O154" s="37"/>
      <c r="P154" s="106"/>
    </row>
    <row r="155" spans="1:16" ht="15" customHeight="1" x14ac:dyDescent="0.25">
      <c r="A155" s="116"/>
      <c r="B155" s="26" t="s">
        <v>33</v>
      </c>
      <c r="C155" s="30"/>
      <c r="D155" s="14"/>
      <c r="E155" s="23"/>
      <c r="F155" s="23"/>
      <c r="G155" s="23"/>
      <c r="H155" s="95"/>
      <c r="I155" s="56" t="s">
        <v>4</v>
      </c>
      <c r="J155" s="34" t="s">
        <v>4</v>
      </c>
      <c r="K155" s="35" t="s">
        <v>4</v>
      </c>
      <c r="L155" s="33" t="s">
        <v>4</v>
      </c>
      <c r="M155" s="34" t="s">
        <v>4</v>
      </c>
      <c r="N155" s="35" t="s">
        <v>4</v>
      </c>
      <c r="O155" s="37"/>
      <c r="P155" s="106"/>
    </row>
    <row r="156" spans="1:16" ht="15" customHeight="1" x14ac:dyDescent="0.25">
      <c r="A156" s="116"/>
      <c r="B156" s="26" t="s">
        <v>79</v>
      </c>
      <c r="C156" s="30"/>
      <c r="D156" s="14"/>
      <c r="E156" s="23"/>
      <c r="F156" s="23"/>
      <c r="G156" s="23"/>
      <c r="H156" s="95"/>
      <c r="I156" s="56" t="s">
        <v>4</v>
      </c>
      <c r="J156" s="34" t="s">
        <v>4</v>
      </c>
      <c r="K156" s="35" t="s">
        <v>4</v>
      </c>
      <c r="L156" s="33" t="s">
        <v>4</v>
      </c>
      <c r="M156" s="34" t="s">
        <v>4</v>
      </c>
      <c r="N156" s="35" t="s">
        <v>4</v>
      </c>
      <c r="O156" s="37"/>
      <c r="P156" s="106"/>
    </row>
    <row r="157" spans="1:16" ht="15" customHeight="1" x14ac:dyDescent="0.25">
      <c r="A157" s="116"/>
      <c r="B157" s="26"/>
      <c r="C157" s="30"/>
      <c r="D157" s="14"/>
      <c r="E157" s="23"/>
      <c r="F157" s="23"/>
      <c r="G157" s="23"/>
      <c r="H157" s="95"/>
      <c r="I157" s="56" t="s">
        <v>4</v>
      </c>
      <c r="J157" s="34" t="s">
        <v>4</v>
      </c>
      <c r="K157" s="35" t="s">
        <v>4</v>
      </c>
      <c r="L157" s="33" t="s">
        <v>4</v>
      </c>
      <c r="M157" s="34" t="s">
        <v>4</v>
      </c>
      <c r="N157" s="35" t="s">
        <v>4</v>
      </c>
      <c r="O157" s="37"/>
      <c r="P157" s="106"/>
    </row>
    <row r="158" spans="1:16" ht="15" customHeight="1" x14ac:dyDescent="0.25">
      <c r="A158" s="116"/>
      <c r="B158" s="26"/>
      <c r="C158" s="30"/>
      <c r="D158" s="14"/>
      <c r="E158" s="23"/>
      <c r="F158" s="23"/>
      <c r="G158" s="23"/>
      <c r="H158" s="95"/>
      <c r="I158" s="56" t="s">
        <v>4</v>
      </c>
      <c r="J158" s="34" t="s">
        <v>4</v>
      </c>
      <c r="K158" s="35" t="s">
        <v>4</v>
      </c>
      <c r="L158" s="33" t="s">
        <v>4</v>
      </c>
      <c r="M158" s="34" t="s">
        <v>4</v>
      </c>
      <c r="N158" s="35" t="s">
        <v>4</v>
      </c>
      <c r="O158" s="37"/>
      <c r="P158" s="106"/>
    </row>
    <row r="159" spans="1:16" ht="15" customHeight="1" thickBot="1" x14ac:dyDescent="0.3">
      <c r="A159" s="117"/>
      <c r="B159" s="27"/>
      <c r="C159" s="31"/>
      <c r="D159" s="16"/>
      <c r="E159" s="24"/>
      <c r="F159" s="24"/>
      <c r="G159" s="24"/>
      <c r="H159" s="97"/>
      <c r="I159" s="47" t="s">
        <v>4</v>
      </c>
      <c r="J159" s="39" t="s">
        <v>4</v>
      </c>
      <c r="K159" s="40" t="s">
        <v>4</v>
      </c>
      <c r="L159" s="38" t="s">
        <v>4</v>
      </c>
      <c r="M159" s="39" t="s">
        <v>4</v>
      </c>
      <c r="N159" s="40" t="s">
        <v>4</v>
      </c>
      <c r="O159" s="41"/>
      <c r="P159" s="107"/>
    </row>
    <row r="160" spans="1:16" ht="15" customHeight="1" thickBot="1" x14ac:dyDescent="0.3">
      <c r="A160" s="88"/>
      <c r="B160" s="89"/>
      <c r="C160" s="89"/>
      <c r="D160" s="7"/>
      <c r="E160" s="7"/>
      <c r="F160" s="7"/>
      <c r="G160" s="7"/>
      <c r="H160" s="7"/>
      <c r="I160" s="89"/>
      <c r="J160" s="89"/>
      <c r="K160" s="89"/>
      <c r="L160" s="89"/>
      <c r="M160" s="89"/>
      <c r="N160" s="89"/>
      <c r="O160" s="89"/>
      <c r="P160" s="8"/>
    </row>
    <row r="161" spans="1:16" ht="15" customHeight="1" x14ac:dyDescent="0.25">
      <c r="A161" s="115" t="s">
        <v>96</v>
      </c>
      <c r="B161" s="25"/>
      <c r="C161" s="29"/>
      <c r="D161" s="18"/>
      <c r="E161" s="19"/>
      <c r="F161" s="19"/>
      <c r="G161" s="19"/>
      <c r="H161" s="93"/>
      <c r="I161" s="42" t="s">
        <v>4</v>
      </c>
      <c r="J161" s="43" t="s">
        <v>4</v>
      </c>
      <c r="K161" s="44" t="s">
        <v>4</v>
      </c>
      <c r="L161" s="42" t="s">
        <v>4</v>
      </c>
      <c r="M161" s="43" t="s">
        <v>4</v>
      </c>
      <c r="N161" s="44" t="s">
        <v>4</v>
      </c>
      <c r="O161" s="45"/>
      <c r="P161" s="105" t="s">
        <v>197</v>
      </c>
    </row>
    <row r="162" spans="1:16" ht="15" customHeight="1" x14ac:dyDescent="0.25">
      <c r="A162" s="116"/>
      <c r="B162" s="26"/>
      <c r="C162" s="30"/>
      <c r="D162" s="14"/>
      <c r="E162" s="15"/>
      <c r="F162" s="15"/>
      <c r="G162" s="15"/>
      <c r="H162" s="95"/>
      <c r="I162" s="33" t="s">
        <v>4</v>
      </c>
      <c r="J162" s="34" t="s">
        <v>4</v>
      </c>
      <c r="K162" s="35" t="s">
        <v>4</v>
      </c>
      <c r="L162" s="33" t="s">
        <v>4</v>
      </c>
      <c r="M162" s="34" t="s">
        <v>4</v>
      </c>
      <c r="N162" s="35" t="s">
        <v>4</v>
      </c>
      <c r="O162" s="37"/>
      <c r="P162" s="106"/>
    </row>
    <row r="163" spans="1:16" ht="15" customHeight="1" x14ac:dyDescent="0.25">
      <c r="A163" s="116"/>
      <c r="B163" s="26"/>
      <c r="C163" s="30"/>
      <c r="D163" s="14"/>
      <c r="E163" s="15"/>
      <c r="F163" s="15"/>
      <c r="G163" s="15"/>
      <c r="H163" s="95"/>
      <c r="I163" s="33" t="s">
        <v>4</v>
      </c>
      <c r="J163" s="34" t="s">
        <v>4</v>
      </c>
      <c r="K163" s="35" t="s">
        <v>4</v>
      </c>
      <c r="L163" s="33" t="s">
        <v>4</v>
      </c>
      <c r="M163" s="34" t="s">
        <v>4</v>
      </c>
      <c r="N163" s="35" t="s">
        <v>4</v>
      </c>
      <c r="O163" s="37"/>
      <c r="P163" s="106"/>
    </row>
    <row r="164" spans="1:16" ht="15" customHeight="1" x14ac:dyDescent="0.25">
      <c r="A164" s="116"/>
      <c r="B164" s="26"/>
      <c r="C164" s="30"/>
      <c r="D164" s="14"/>
      <c r="E164" s="15"/>
      <c r="F164" s="15"/>
      <c r="G164" s="15"/>
      <c r="H164" s="95"/>
      <c r="I164" s="33" t="s">
        <v>4</v>
      </c>
      <c r="J164" s="34" t="s">
        <v>4</v>
      </c>
      <c r="K164" s="35" t="s">
        <v>4</v>
      </c>
      <c r="L164" s="33" t="s">
        <v>4</v>
      </c>
      <c r="M164" s="34" t="s">
        <v>4</v>
      </c>
      <c r="N164" s="35" t="s">
        <v>4</v>
      </c>
      <c r="O164" s="37"/>
      <c r="P164" s="106"/>
    </row>
    <row r="165" spans="1:16" ht="15" customHeight="1" x14ac:dyDescent="0.25">
      <c r="A165" s="116"/>
      <c r="B165" s="26"/>
      <c r="C165" s="30"/>
      <c r="D165" s="14"/>
      <c r="E165" s="15"/>
      <c r="F165" s="15"/>
      <c r="G165" s="15"/>
      <c r="H165" s="95"/>
      <c r="I165" s="33" t="s">
        <v>4</v>
      </c>
      <c r="J165" s="34" t="s">
        <v>4</v>
      </c>
      <c r="K165" s="35" t="s">
        <v>4</v>
      </c>
      <c r="L165" s="33" t="s">
        <v>4</v>
      </c>
      <c r="M165" s="34" t="s">
        <v>4</v>
      </c>
      <c r="N165" s="35" t="s">
        <v>4</v>
      </c>
      <c r="O165" s="37"/>
      <c r="P165" s="106"/>
    </row>
    <row r="166" spans="1:16" ht="15" customHeight="1" x14ac:dyDescent="0.25">
      <c r="A166" s="116"/>
      <c r="B166" s="26"/>
      <c r="C166" s="30"/>
      <c r="D166" s="14"/>
      <c r="E166" s="15"/>
      <c r="F166" s="15"/>
      <c r="G166" s="15"/>
      <c r="H166" s="95"/>
      <c r="I166" s="33" t="s">
        <v>4</v>
      </c>
      <c r="J166" s="34" t="s">
        <v>4</v>
      </c>
      <c r="K166" s="35" t="s">
        <v>4</v>
      </c>
      <c r="L166" s="33" t="s">
        <v>4</v>
      </c>
      <c r="M166" s="34" t="s">
        <v>4</v>
      </c>
      <c r="N166" s="35" t="s">
        <v>4</v>
      </c>
      <c r="O166" s="37"/>
      <c r="P166" s="106"/>
    </row>
    <row r="167" spans="1:16" ht="15" customHeight="1" thickBot="1" x14ac:dyDescent="0.3">
      <c r="A167" s="117"/>
      <c r="B167" s="27"/>
      <c r="C167" s="31"/>
      <c r="D167" s="16"/>
      <c r="E167" s="17"/>
      <c r="F167" s="17"/>
      <c r="G167" s="17"/>
      <c r="H167" s="97"/>
      <c r="I167" s="38" t="s">
        <v>4</v>
      </c>
      <c r="J167" s="39" t="s">
        <v>4</v>
      </c>
      <c r="K167" s="40" t="s">
        <v>4</v>
      </c>
      <c r="L167" s="38" t="s">
        <v>4</v>
      </c>
      <c r="M167" s="39" t="s">
        <v>4</v>
      </c>
      <c r="N167" s="40" t="s">
        <v>4</v>
      </c>
      <c r="O167" s="41"/>
      <c r="P167" s="107"/>
    </row>
    <row r="168" spans="1:16" ht="15" customHeight="1" thickBot="1" x14ac:dyDescent="0.3">
      <c r="A168" s="88"/>
      <c r="B168" s="89"/>
      <c r="C168" s="89"/>
      <c r="D168" s="7"/>
      <c r="E168" s="7"/>
      <c r="F168" s="7"/>
      <c r="G168" s="7"/>
      <c r="H168" s="7"/>
      <c r="I168" s="89"/>
      <c r="J168" s="89"/>
      <c r="K168" s="89"/>
      <c r="L168" s="89"/>
      <c r="M168" s="89"/>
      <c r="N168" s="89"/>
      <c r="O168" s="89"/>
      <c r="P168" s="8"/>
    </row>
    <row r="169" spans="1:16" ht="15" customHeight="1" x14ac:dyDescent="0.25">
      <c r="A169" s="142" t="s">
        <v>111</v>
      </c>
      <c r="B169" s="29" t="s">
        <v>62</v>
      </c>
      <c r="C169" s="48"/>
      <c r="D169" s="12"/>
      <c r="E169" s="13"/>
      <c r="F169" s="13"/>
      <c r="G169" s="13"/>
      <c r="H169" s="94"/>
      <c r="I169" s="33" t="s">
        <v>4</v>
      </c>
      <c r="J169" s="34" t="s">
        <v>4</v>
      </c>
      <c r="K169" s="35" t="s">
        <v>4</v>
      </c>
      <c r="L169" s="56" t="s">
        <v>4</v>
      </c>
      <c r="M169" s="34" t="s">
        <v>4</v>
      </c>
      <c r="N169" s="55" t="s">
        <v>4</v>
      </c>
      <c r="O169" s="36"/>
      <c r="P169" s="105" t="s">
        <v>199</v>
      </c>
    </row>
    <row r="170" spans="1:16" ht="15" customHeight="1" x14ac:dyDescent="0.25">
      <c r="A170" s="142"/>
      <c r="B170" s="30" t="s">
        <v>82</v>
      </c>
      <c r="C170" s="49"/>
      <c r="D170" s="14"/>
      <c r="E170" s="15"/>
      <c r="F170" s="15"/>
      <c r="G170" s="15"/>
      <c r="H170" s="95"/>
      <c r="I170" s="33" t="s">
        <v>4</v>
      </c>
      <c r="J170" s="34" t="s">
        <v>4</v>
      </c>
      <c r="K170" s="35" t="s">
        <v>4</v>
      </c>
      <c r="L170" s="56" t="s">
        <v>4</v>
      </c>
      <c r="M170" s="34" t="s">
        <v>4</v>
      </c>
      <c r="N170" s="55" t="s">
        <v>4</v>
      </c>
      <c r="O170" s="37"/>
      <c r="P170" s="106"/>
    </row>
    <row r="171" spans="1:16" ht="15" customHeight="1" x14ac:dyDescent="0.25">
      <c r="A171" s="142"/>
      <c r="B171" s="30" t="s">
        <v>83</v>
      </c>
      <c r="C171" s="49"/>
      <c r="D171" s="14"/>
      <c r="E171" s="15"/>
      <c r="F171" s="15"/>
      <c r="G171" s="15"/>
      <c r="H171" s="95"/>
      <c r="I171" s="33" t="s">
        <v>4</v>
      </c>
      <c r="J171" s="34" t="s">
        <v>4</v>
      </c>
      <c r="K171" s="35" t="s">
        <v>4</v>
      </c>
      <c r="L171" s="56" t="s">
        <v>4</v>
      </c>
      <c r="M171" s="34" t="s">
        <v>4</v>
      </c>
      <c r="N171" s="55" t="s">
        <v>4</v>
      </c>
      <c r="O171" s="37"/>
      <c r="P171" s="106"/>
    </row>
    <row r="172" spans="1:16" ht="15" customHeight="1" x14ac:dyDescent="0.25">
      <c r="A172" s="142"/>
      <c r="B172" s="30"/>
      <c r="C172" s="49"/>
      <c r="D172" s="14"/>
      <c r="E172" s="15"/>
      <c r="F172" s="15"/>
      <c r="G172" s="15"/>
      <c r="H172" s="95"/>
      <c r="I172" s="33" t="s">
        <v>4</v>
      </c>
      <c r="J172" s="34" t="s">
        <v>4</v>
      </c>
      <c r="K172" s="35" t="s">
        <v>4</v>
      </c>
      <c r="L172" s="56" t="s">
        <v>4</v>
      </c>
      <c r="M172" s="34" t="s">
        <v>4</v>
      </c>
      <c r="N172" s="55" t="s">
        <v>4</v>
      </c>
      <c r="O172" s="37"/>
      <c r="P172" s="106"/>
    </row>
    <row r="173" spans="1:16" ht="15" customHeight="1" x14ac:dyDescent="0.25">
      <c r="A173" s="142"/>
      <c r="B173" s="30"/>
      <c r="C173" s="49"/>
      <c r="D173" s="14"/>
      <c r="E173" s="15"/>
      <c r="F173" s="15"/>
      <c r="G173" s="15"/>
      <c r="H173" s="95"/>
      <c r="I173" s="33" t="s">
        <v>4</v>
      </c>
      <c r="J173" s="34" t="s">
        <v>4</v>
      </c>
      <c r="K173" s="35" t="s">
        <v>4</v>
      </c>
      <c r="L173" s="56" t="s">
        <v>4</v>
      </c>
      <c r="M173" s="34" t="s">
        <v>4</v>
      </c>
      <c r="N173" s="55" t="s">
        <v>4</v>
      </c>
      <c r="O173" s="37"/>
      <c r="P173" s="106"/>
    </row>
    <row r="174" spans="1:16" ht="15" customHeight="1" x14ac:dyDescent="0.25">
      <c r="A174" s="142"/>
      <c r="B174" s="30"/>
      <c r="C174" s="49"/>
      <c r="D174" s="14"/>
      <c r="E174" s="15"/>
      <c r="F174" s="15"/>
      <c r="G174" s="15"/>
      <c r="H174" s="95"/>
      <c r="I174" s="33" t="s">
        <v>4</v>
      </c>
      <c r="J174" s="34" t="s">
        <v>4</v>
      </c>
      <c r="K174" s="35" t="s">
        <v>4</v>
      </c>
      <c r="L174" s="56" t="s">
        <v>4</v>
      </c>
      <c r="M174" s="34" t="s">
        <v>4</v>
      </c>
      <c r="N174" s="55" t="s">
        <v>4</v>
      </c>
      <c r="O174" s="37"/>
      <c r="P174" s="106"/>
    </row>
    <row r="175" spans="1:16" ht="15" customHeight="1" thickBot="1" x14ac:dyDescent="0.3">
      <c r="A175" s="143"/>
      <c r="B175" s="31"/>
      <c r="C175" s="50"/>
      <c r="D175" s="16"/>
      <c r="E175" s="17"/>
      <c r="F175" s="17"/>
      <c r="G175" s="17"/>
      <c r="H175" s="97"/>
      <c r="I175" s="38" t="s">
        <v>4</v>
      </c>
      <c r="J175" s="39" t="s">
        <v>4</v>
      </c>
      <c r="K175" s="40" t="s">
        <v>4</v>
      </c>
      <c r="L175" s="56" t="s">
        <v>4</v>
      </c>
      <c r="M175" s="34" t="s">
        <v>4</v>
      </c>
      <c r="N175" s="55" t="s">
        <v>4</v>
      </c>
      <c r="O175" s="41"/>
      <c r="P175" s="107"/>
    </row>
    <row r="176" spans="1:16" ht="15" customHeight="1" thickBot="1" x14ac:dyDescent="0.3">
      <c r="A176" s="88"/>
      <c r="B176" s="89"/>
      <c r="C176" s="92"/>
      <c r="D176" s="11"/>
      <c r="E176" s="11"/>
      <c r="F176" s="11"/>
      <c r="G176" s="11"/>
      <c r="H176" s="11"/>
      <c r="I176" s="89"/>
      <c r="J176" s="89"/>
      <c r="K176" s="89"/>
      <c r="L176" s="89"/>
      <c r="M176" s="89"/>
      <c r="N176" s="89"/>
      <c r="O176" s="89"/>
      <c r="P176" s="8"/>
    </row>
    <row r="177" spans="1:16" ht="15" customHeight="1" x14ac:dyDescent="0.25">
      <c r="A177" s="115" t="s">
        <v>92</v>
      </c>
      <c r="B177" s="25" t="s">
        <v>191</v>
      </c>
      <c r="C177" s="29"/>
      <c r="D177" s="18"/>
      <c r="E177" s="19"/>
      <c r="F177" s="19"/>
      <c r="G177" s="19"/>
      <c r="H177" s="93"/>
      <c r="I177" s="42" t="s">
        <v>4</v>
      </c>
      <c r="J177" s="43" t="s">
        <v>4</v>
      </c>
      <c r="K177" s="44" t="s">
        <v>4</v>
      </c>
      <c r="L177" s="42" t="s">
        <v>4</v>
      </c>
      <c r="M177" s="43" t="s">
        <v>4</v>
      </c>
      <c r="N177" s="44" t="s">
        <v>4</v>
      </c>
      <c r="O177" s="45"/>
      <c r="P177" s="105" t="s">
        <v>197</v>
      </c>
    </row>
    <row r="178" spans="1:16" ht="15" customHeight="1" x14ac:dyDescent="0.25">
      <c r="A178" s="116"/>
      <c r="B178" s="26" t="s">
        <v>89</v>
      </c>
      <c r="C178" s="30"/>
      <c r="D178" s="14"/>
      <c r="E178" s="15"/>
      <c r="F178" s="15"/>
      <c r="G178" s="15"/>
      <c r="H178" s="95"/>
      <c r="I178" s="33" t="s">
        <v>4</v>
      </c>
      <c r="J178" s="34" t="s">
        <v>4</v>
      </c>
      <c r="K178" s="35" t="s">
        <v>4</v>
      </c>
      <c r="L178" s="33" t="s">
        <v>4</v>
      </c>
      <c r="M178" s="34" t="s">
        <v>4</v>
      </c>
      <c r="N178" s="35" t="s">
        <v>4</v>
      </c>
      <c r="O178" s="37"/>
      <c r="P178" s="106"/>
    </row>
    <row r="179" spans="1:16" ht="15" customHeight="1" x14ac:dyDescent="0.25">
      <c r="A179" s="116"/>
      <c r="B179" s="26" t="s">
        <v>32</v>
      </c>
      <c r="C179" s="30"/>
      <c r="D179" s="14"/>
      <c r="E179" s="15"/>
      <c r="F179" s="15"/>
      <c r="G179" s="15"/>
      <c r="H179" s="95"/>
      <c r="I179" s="33" t="s">
        <v>4</v>
      </c>
      <c r="J179" s="34" t="s">
        <v>4</v>
      </c>
      <c r="K179" s="35" t="s">
        <v>4</v>
      </c>
      <c r="L179" s="33" t="s">
        <v>4</v>
      </c>
      <c r="M179" s="34" t="s">
        <v>4</v>
      </c>
      <c r="N179" s="35" t="s">
        <v>4</v>
      </c>
      <c r="O179" s="37"/>
      <c r="P179" s="106"/>
    </row>
    <row r="180" spans="1:16" ht="15" customHeight="1" x14ac:dyDescent="0.25">
      <c r="A180" s="116"/>
      <c r="B180" s="26" t="s">
        <v>86</v>
      </c>
      <c r="C180" s="30"/>
      <c r="D180" s="14"/>
      <c r="E180" s="15"/>
      <c r="F180" s="15"/>
      <c r="G180" s="15"/>
      <c r="H180" s="95"/>
      <c r="I180" s="33" t="s">
        <v>4</v>
      </c>
      <c r="J180" s="34" t="s">
        <v>4</v>
      </c>
      <c r="K180" s="35" t="s">
        <v>4</v>
      </c>
      <c r="L180" s="33" t="s">
        <v>4</v>
      </c>
      <c r="M180" s="34" t="s">
        <v>4</v>
      </c>
      <c r="N180" s="35" t="s">
        <v>4</v>
      </c>
      <c r="O180" s="37"/>
      <c r="P180" s="106"/>
    </row>
    <row r="181" spans="1:16" ht="15" customHeight="1" x14ac:dyDescent="0.25">
      <c r="A181" s="116"/>
      <c r="B181" s="26" t="s">
        <v>85</v>
      </c>
      <c r="C181" s="30"/>
      <c r="D181" s="14"/>
      <c r="E181" s="15"/>
      <c r="F181" s="15"/>
      <c r="G181" s="15"/>
      <c r="H181" s="95"/>
      <c r="I181" s="33" t="s">
        <v>4</v>
      </c>
      <c r="J181" s="34" t="s">
        <v>4</v>
      </c>
      <c r="K181" s="35" t="s">
        <v>4</v>
      </c>
      <c r="L181" s="33" t="s">
        <v>4</v>
      </c>
      <c r="M181" s="34" t="s">
        <v>4</v>
      </c>
      <c r="N181" s="35" t="s">
        <v>4</v>
      </c>
      <c r="O181" s="37"/>
      <c r="P181" s="106"/>
    </row>
    <row r="182" spans="1:16" ht="15" customHeight="1" x14ac:dyDescent="0.25">
      <c r="A182" s="116"/>
      <c r="B182" s="26"/>
      <c r="C182" s="30"/>
      <c r="D182" s="14"/>
      <c r="E182" s="15"/>
      <c r="F182" s="15"/>
      <c r="G182" s="15"/>
      <c r="H182" s="95"/>
      <c r="I182" s="33" t="s">
        <v>4</v>
      </c>
      <c r="J182" s="34" t="s">
        <v>4</v>
      </c>
      <c r="K182" s="35" t="s">
        <v>4</v>
      </c>
      <c r="L182" s="33" t="s">
        <v>4</v>
      </c>
      <c r="M182" s="34" t="s">
        <v>4</v>
      </c>
      <c r="N182" s="35" t="s">
        <v>4</v>
      </c>
      <c r="O182" s="37"/>
      <c r="P182" s="106"/>
    </row>
    <row r="183" spans="1:16" ht="15" customHeight="1" x14ac:dyDescent="0.25">
      <c r="A183" s="116"/>
      <c r="B183" s="26"/>
      <c r="C183" s="30"/>
      <c r="D183" s="14"/>
      <c r="E183" s="15"/>
      <c r="F183" s="15"/>
      <c r="G183" s="15"/>
      <c r="H183" s="95"/>
      <c r="I183" s="33" t="s">
        <v>4</v>
      </c>
      <c r="J183" s="34" t="s">
        <v>4</v>
      </c>
      <c r="K183" s="35" t="s">
        <v>4</v>
      </c>
      <c r="L183" s="33" t="s">
        <v>4</v>
      </c>
      <c r="M183" s="34" t="s">
        <v>4</v>
      </c>
      <c r="N183" s="35" t="s">
        <v>4</v>
      </c>
      <c r="O183" s="37"/>
      <c r="P183" s="106"/>
    </row>
    <row r="184" spans="1:16" ht="15" customHeight="1" thickBot="1" x14ac:dyDescent="0.3">
      <c r="A184" s="117"/>
      <c r="B184" s="27"/>
      <c r="C184" s="31"/>
      <c r="D184" s="16"/>
      <c r="E184" s="17"/>
      <c r="F184" s="17"/>
      <c r="G184" s="17"/>
      <c r="H184" s="97"/>
      <c r="I184" s="38" t="s">
        <v>4</v>
      </c>
      <c r="J184" s="39" t="s">
        <v>4</v>
      </c>
      <c r="K184" s="40" t="s">
        <v>4</v>
      </c>
      <c r="L184" s="38" t="s">
        <v>4</v>
      </c>
      <c r="M184" s="39" t="s">
        <v>4</v>
      </c>
      <c r="N184" s="40" t="s">
        <v>4</v>
      </c>
      <c r="O184" s="41"/>
      <c r="P184" s="107"/>
    </row>
    <row r="185" spans="1:16" ht="15" customHeight="1" thickBot="1" x14ac:dyDescent="0.3">
      <c r="A185" s="88"/>
      <c r="B185" s="89"/>
      <c r="C185" s="90"/>
      <c r="D185" s="10"/>
      <c r="E185" s="10"/>
      <c r="F185" s="10"/>
      <c r="G185" s="10"/>
      <c r="H185" s="10"/>
      <c r="I185" s="89"/>
      <c r="J185" s="89"/>
      <c r="K185" s="89"/>
      <c r="L185" s="89"/>
      <c r="M185" s="89"/>
      <c r="N185" s="89"/>
      <c r="O185" s="89"/>
      <c r="P185" s="8"/>
    </row>
    <row r="186" spans="1:16" ht="15" customHeight="1" x14ac:dyDescent="0.25">
      <c r="A186" s="144" t="s">
        <v>101</v>
      </c>
      <c r="B186" s="29" t="s">
        <v>35</v>
      </c>
      <c r="C186" s="29"/>
      <c r="D186" s="18"/>
      <c r="E186" s="19"/>
      <c r="F186" s="19"/>
      <c r="G186" s="19"/>
      <c r="H186" s="93"/>
      <c r="I186" s="33" t="s">
        <v>4</v>
      </c>
      <c r="J186" s="34" t="s">
        <v>4</v>
      </c>
      <c r="K186" s="35" t="s">
        <v>4</v>
      </c>
      <c r="L186" s="56" t="s">
        <v>4</v>
      </c>
      <c r="M186" s="34" t="s">
        <v>4</v>
      </c>
      <c r="N186" s="55" t="s">
        <v>4</v>
      </c>
      <c r="O186" s="36"/>
      <c r="P186" s="109" t="s">
        <v>200</v>
      </c>
    </row>
    <row r="187" spans="1:16" ht="15" customHeight="1" x14ac:dyDescent="0.25">
      <c r="A187" s="145"/>
      <c r="B187" s="30" t="s">
        <v>37</v>
      </c>
      <c r="C187" s="49"/>
      <c r="D187" s="14"/>
      <c r="E187" s="15"/>
      <c r="F187" s="15"/>
      <c r="G187" s="15"/>
      <c r="H187" s="95"/>
      <c r="I187" s="33" t="s">
        <v>4</v>
      </c>
      <c r="J187" s="34" t="s">
        <v>4</v>
      </c>
      <c r="K187" s="35" t="s">
        <v>4</v>
      </c>
      <c r="L187" s="56" t="s">
        <v>4</v>
      </c>
      <c r="M187" s="34" t="s">
        <v>4</v>
      </c>
      <c r="N187" s="55" t="s">
        <v>4</v>
      </c>
      <c r="O187" s="37"/>
      <c r="P187" s="110"/>
    </row>
    <row r="188" spans="1:16" ht="15" customHeight="1" x14ac:dyDescent="0.25">
      <c r="A188" s="145"/>
      <c r="B188" s="30" t="s">
        <v>36</v>
      </c>
      <c r="C188" s="49"/>
      <c r="D188" s="14"/>
      <c r="E188" s="15"/>
      <c r="F188" s="15"/>
      <c r="G188" s="15"/>
      <c r="H188" s="95"/>
      <c r="I188" s="33" t="s">
        <v>4</v>
      </c>
      <c r="J188" s="34" t="s">
        <v>4</v>
      </c>
      <c r="K188" s="35" t="s">
        <v>4</v>
      </c>
      <c r="L188" s="56" t="s">
        <v>4</v>
      </c>
      <c r="M188" s="34" t="s">
        <v>4</v>
      </c>
      <c r="N188" s="55" t="s">
        <v>4</v>
      </c>
      <c r="O188" s="37"/>
      <c r="P188" s="110"/>
    </row>
    <row r="189" spans="1:16" ht="15" customHeight="1" x14ac:dyDescent="0.25">
      <c r="A189" s="145"/>
      <c r="B189" s="30" t="s">
        <v>59</v>
      </c>
      <c r="C189" s="49"/>
      <c r="D189" s="14"/>
      <c r="E189" s="15"/>
      <c r="F189" s="15"/>
      <c r="G189" s="15"/>
      <c r="H189" s="95"/>
      <c r="I189" s="33" t="s">
        <v>4</v>
      </c>
      <c r="J189" s="34" t="s">
        <v>4</v>
      </c>
      <c r="K189" s="35" t="s">
        <v>4</v>
      </c>
      <c r="L189" s="56" t="s">
        <v>4</v>
      </c>
      <c r="M189" s="34" t="s">
        <v>4</v>
      </c>
      <c r="N189" s="55" t="s">
        <v>4</v>
      </c>
      <c r="O189" s="37"/>
      <c r="P189" s="110"/>
    </row>
    <row r="190" spans="1:16" ht="15" customHeight="1" x14ac:dyDescent="0.25">
      <c r="A190" s="145"/>
      <c r="B190" s="30" t="s">
        <v>185</v>
      </c>
      <c r="C190" s="49"/>
      <c r="D190" s="14"/>
      <c r="E190" s="15"/>
      <c r="F190" s="15"/>
      <c r="G190" s="15"/>
      <c r="H190" s="95"/>
      <c r="I190" s="33" t="s">
        <v>4</v>
      </c>
      <c r="J190" s="34" t="s">
        <v>4</v>
      </c>
      <c r="K190" s="35" t="s">
        <v>4</v>
      </c>
      <c r="L190" s="56" t="s">
        <v>4</v>
      </c>
      <c r="M190" s="34" t="s">
        <v>4</v>
      </c>
      <c r="N190" s="55" t="s">
        <v>4</v>
      </c>
      <c r="O190" s="37"/>
      <c r="P190" s="110"/>
    </row>
    <row r="191" spans="1:16" ht="15" customHeight="1" x14ac:dyDescent="0.25">
      <c r="A191" s="145"/>
      <c r="B191" s="30" t="s">
        <v>52</v>
      </c>
      <c r="C191" s="49"/>
      <c r="D191" s="14"/>
      <c r="E191" s="15"/>
      <c r="F191" s="15"/>
      <c r="G191" s="15"/>
      <c r="H191" s="95"/>
      <c r="I191" s="33" t="s">
        <v>4</v>
      </c>
      <c r="J191" s="34" t="s">
        <v>4</v>
      </c>
      <c r="K191" s="35" t="s">
        <v>4</v>
      </c>
      <c r="L191" s="56" t="s">
        <v>4</v>
      </c>
      <c r="M191" s="34" t="s">
        <v>4</v>
      </c>
      <c r="N191" s="55" t="s">
        <v>4</v>
      </c>
      <c r="O191" s="37"/>
      <c r="P191" s="110"/>
    </row>
    <row r="192" spans="1:16" ht="15" customHeight="1" x14ac:dyDescent="0.25">
      <c r="A192" s="145"/>
      <c r="B192" s="30" t="s">
        <v>53</v>
      </c>
      <c r="C192" s="49"/>
      <c r="D192" s="14"/>
      <c r="E192" s="15"/>
      <c r="F192" s="15"/>
      <c r="G192" s="15"/>
      <c r="H192" s="95"/>
      <c r="I192" s="33" t="s">
        <v>4</v>
      </c>
      <c r="J192" s="34" t="s">
        <v>4</v>
      </c>
      <c r="K192" s="35" t="s">
        <v>4</v>
      </c>
      <c r="L192" s="56" t="s">
        <v>4</v>
      </c>
      <c r="M192" s="34" t="s">
        <v>4</v>
      </c>
      <c r="N192" s="55" t="s">
        <v>4</v>
      </c>
      <c r="O192" s="37"/>
      <c r="P192" s="110"/>
    </row>
    <row r="193" spans="1:16" ht="15" customHeight="1" x14ac:dyDescent="0.25">
      <c r="A193" s="145"/>
      <c r="B193" s="30" t="s">
        <v>54</v>
      </c>
      <c r="C193" s="49"/>
      <c r="D193" s="14"/>
      <c r="E193" s="15"/>
      <c r="F193" s="15"/>
      <c r="G193" s="15"/>
      <c r="H193" s="95"/>
      <c r="I193" s="33" t="s">
        <v>4</v>
      </c>
      <c r="J193" s="34" t="s">
        <v>4</v>
      </c>
      <c r="K193" s="35" t="s">
        <v>4</v>
      </c>
      <c r="L193" s="56" t="s">
        <v>4</v>
      </c>
      <c r="M193" s="34" t="s">
        <v>4</v>
      </c>
      <c r="N193" s="55" t="s">
        <v>4</v>
      </c>
      <c r="O193" s="37"/>
      <c r="P193" s="110"/>
    </row>
    <row r="194" spans="1:16" ht="15" customHeight="1" x14ac:dyDescent="0.25">
      <c r="A194" s="145"/>
      <c r="B194" s="30" t="s">
        <v>60</v>
      </c>
      <c r="C194" s="49"/>
      <c r="D194" s="14"/>
      <c r="E194" s="15"/>
      <c r="F194" s="15"/>
      <c r="G194" s="15"/>
      <c r="H194" s="95"/>
      <c r="I194" s="33" t="s">
        <v>4</v>
      </c>
      <c r="J194" s="34" t="s">
        <v>4</v>
      </c>
      <c r="K194" s="35" t="s">
        <v>4</v>
      </c>
      <c r="L194" s="56" t="s">
        <v>4</v>
      </c>
      <c r="M194" s="34" t="s">
        <v>4</v>
      </c>
      <c r="N194" s="55" t="s">
        <v>4</v>
      </c>
      <c r="O194" s="37"/>
      <c r="P194" s="110"/>
    </row>
    <row r="195" spans="1:16" ht="15" customHeight="1" x14ac:dyDescent="0.25">
      <c r="A195" s="145"/>
      <c r="B195" s="30" t="s">
        <v>55</v>
      </c>
      <c r="C195" s="49"/>
      <c r="D195" s="14"/>
      <c r="E195" s="15"/>
      <c r="F195" s="15"/>
      <c r="G195" s="15"/>
      <c r="H195" s="95"/>
      <c r="I195" s="33" t="s">
        <v>4</v>
      </c>
      <c r="J195" s="34" t="s">
        <v>4</v>
      </c>
      <c r="K195" s="35" t="s">
        <v>4</v>
      </c>
      <c r="L195" s="56" t="s">
        <v>4</v>
      </c>
      <c r="M195" s="34" t="s">
        <v>4</v>
      </c>
      <c r="N195" s="55" t="s">
        <v>4</v>
      </c>
      <c r="O195" s="37"/>
      <c r="P195" s="110"/>
    </row>
    <row r="196" spans="1:16" ht="15" customHeight="1" x14ac:dyDescent="0.25">
      <c r="A196" s="145"/>
      <c r="B196" s="30" t="s">
        <v>56</v>
      </c>
      <c r="C196" s="49"/>
      <c r="D196" s="14"/>
      <c r="E196" s="15"/>
      <c r="F196" s="15"/>
      <c r="G196" s="15"/>
      <c r="H196" s="95"/>
      <c r="I196" s="33" t="s">
        <v>4</v>
      </c>
      <c r="J196" s="34" t="s">
        <v>4</v>
      </c>
      <c r="K196" s="35" t="s">
        <v>4</v>
      </c>
      <c r="L196" s="56" t="s">
        <v>4</v>
      </c>
      <c r="M196" s="34" t="s">
        <v>4</v>
      </c>
      <c r="N196" s="55" t="s">
        <v>4</v>
      </c>
      <c r="O196" s="37"/>
      <c r="P196" s="110"/>
    </row>
    <row r="197" spans="1:16" ht="15" customHeight="1" x14ac:dyDescent="0.25">
      <c r="A197" s="145"/>
      <c r="B197" s="30" t="s">
        <v>57</v>
      </c>
      <c r="C197" s="49"/>
      <c r="D197" s="14"/>
      <c r="E197" s="15"/>
      <c r="F197" s="15"/>
      <c r="G197" s="15"/>
      <c r="H197" s="95"/>
      <c r="I197" s="33" t="s">
        <v>4</v>
      </c>
      <c r="J197" s="34" t="s">
        <v>4</v>
      </c>
      <c r="K197" s="35" t="s">
        <v>4</v>
      </c>
      <c r="L197" s="56" t="s">
        <v>4</v>
      </c>
      <c r="M197" s="34" t="s">
        <v>4</v>
      </c>
      <c r="N197" s="55" t="s">
        <v>4</v>
      </c>
      <c r="O197" s="37"/>
      <c r="P197" s="110"/>
    </row>
    <row r="198" spans="1:16" ht="15" customHeight="1" x14ac:dyDescent="0.25">
      <c r="A198" s="145"/>
      <c r="B198" s="30" t="s">
        <v>58</v>
      </c>
      <c r="C198" s="49"/>
      <c r="D198" s="14"/>
      <c r="E198" s="15"/>
      <c r="F198" s="15"/>
      <c r="G198" s="15"/>
      <c r="H198" s="95"/>
      <c r="I198" s="33" t="s">
        <v>4</v>
      </c>
      <c r="J198" s="34" t="s">
        <v>4</v>
      </c>
      <c r="K198" s="35" t="s">
        <v>4</v>
      </c>
      <c r="L198" s="56" t="s">
        <v>4</v>
      </c>
      <c r="M198" s="34" t="s">
        <v>4</v>
      </c>
      <c r="N198" s="55" t="s">
        <v>4</v>
      </c>
      <c r="O198" s="37"/>
      <c r="P198" s="110"/>
    </row>
    <row r="199" spans="1:16" ht="15" customHeight="1" x14ac:dyDescent="0.25">
      <c r="A199" s="145"/>
      <c r="B199" s="30" t="s">
        <v>34</v>
      </c>
      <c r="C199" s="49"/>
      <c r="D199" s="14"/>
      <c r="E199" s="15"/>
      <c r="F199" s="15"/>
      <c r="G199" s="15"/>
      <c r="H199" s="95"/>
      <c r="I199" s="33" t="s">
        <v>4</v>
      </c>
      <c r="J199" s="34" t="s">
        <v>4</v>
      </c>
      <c r="K199" s="35" t="s">
        <v>4</v>
      </c>
      <c r="L199" s="56" t="s">
        <v>4</v>
      </c>
      <c r="M199" s="34" t="s">
        <v>4</v>
      </c>
      <c r="N199" s="55" t="s">
        <v>4</v>
      </c>
      <c r="O199" s="37"/>
      <c r="P199" s="110"/>
    </row>
    <row r="200" spans="1:16" ht="15" customHeight="1" x14ac:dyDescent="0.25">
      <c r="A200" s="145"/>
      <c r="B200" s="30"/>
      <c r="C200" s="49"/>
      <c r="D200" s="14"/>
      <c r="E200" s="15"/>
      <c r="F200" s="15"/>
      <c r="G200" s="15"/>
      <c r="H200" s="95"/>
      <c r="I200" s="33" t="s">
        <v>4</v>
      </c>
      <c r="J200" s="34" t="s">
        <v>4</v>
      </c>
      <c r="K200" s="35" t="s">
        <v>4</v>
      </c>
      <c r="L200" s="56" t="s">
        <v>4</v>
      </c>
      <c r="M200" s="34" t="s">
        <v>4</v>
      </c>
      <c r="N200" s="55" t="s">
        <v>4</v>
      </c>
      <c r="O200" s="37"/>
      <c r="P200" s="110"/>
    </row>
    <row r="201" spans="1:16" ht="15" customHeight="1" x14ac:dyDescent="0.25">
      <c r="A201" s="145"/>
      <c r="B201" s="30"/>
      <c r="C201" s="49"/>
      <c r="D201" s="14"/>
      <c r="E201" s="15"/>
      <c r="F201" s="15"/>
      <c r="G201" s="15"/>
      <c r="H201" s="95"/>
      <c r="I201" s="33" t="s">
        <v>4</v>
      </c>
      <c r="J201" s="34" t="s">
        <v>4</v>
      </c>
      <c r="K201" s="35" t="s">
        <v>4</v>
      </c>
      <c r="L201" s="56" t="s">
        <v>4</v>
      </c>
      <c r="M201" s="34" t="s">
        <v>4</v>
      </c>
      <c r="N201" s="55" t="s">
        <v>4</v>
      </c>
      <c r="O201" s="37"/>
      <c r="P201" s="110"/>
    </row>
    <row r="202" spans="1:16" ht="15" customHeight="1" x14ac:dyDescent="0.25">
      <c r="A202" s="145"/>
      <c r="B202" s="30"/>
      <c r="C202" s="49"/>
      <c r="D202" s="14"/>
      <c r="E202" s="15"/>
      <c r="F202" s="15"/>
      <c r="G202" s="15"/>
      <c r="H202" s="95"/>
      <c r="I202" s="33" t="s">
        <v>4</v>
      </c>
      <c r="J202" s="34" t="s">
        <v>4</v>
      </c>
      <c r="K202" s="35" t="s">
        <v>4</v>
      </c>
      <c r="L202" s="56" t="s">
        <v>4</v>
      </c>
      <c r="M202" s="34" t="s">
        <v>4</v>
      </c>
      <c r="N202" s="55" t="s">
        <v>4</v>
      </c>
      <c r="O202" s="37"/>
      <c r="P202" s="110"/>
    </row>
    <row r="203" spans="1:16" ht="15" customHeight="1" x14ac:dyDescent="0.25">
      <c r="A203" s="145"/>
      <c r="B203" s="30"/>
      <c r="C203" s="49"/>
      <c r="D203" s="14"/>
      <c r="E203" s="15"/>
      <c r="F203" s="15"/>
      <c r="G203" s="15"/>
      <c r="H203" s="95"/>
      <c r="I203" s="33" t="s">
        <v>4</v>
      </c>
      <c r="J203" s="34" t="s">
        <v>4</v>
      </c>
      <c r="K203" s="35" t="s">
        <v>4</v>
      </c>
      <c r="L203" s="56" t="s">
        <v>4</v>
      </c>
      <c r="M203" s="34" t="s">
        <v>4</v>
      </c>
      <c r="N203" s="55" t="s">
        <v>4</v>
      </c>
      <c r="O203" s="37"/>
      <c r="P203" s="110"/>
    </row>
    <row r="204" spans="1:16" ht="15" customHeight="1" x14ac:dyDescent="0.25">
      <c r="A204" s="145"/>
      <c r="B204" s="30"/>
      <c r="C204" s="49"/>
      <c r="D204" s="14"/>
      <c r="E204" s="15"/>
      <c r="F204" s="15"/>
      <c r="G204" s="15"/>
      <c r="H204" s="95"/>
      <c r="I204" s="33" t="s">
        <v>4</v>
      </c>
      <c r="J204" s="34" t="s">
        <v>4</v>
      </c>
      <c r="K204" s="35" t="s">
        <v>4</v>
      </c>
      <c r="L204" s="56" t="s">
        <v>4</v>
      </c>
      <c r="M204" s="34" t="s">
        <v>4</v>
      </c>
      <c r="N204" s="55" t="s">
        <v>4</v>
      </c>
      <c r="O204" s="37"/>
      <c r="P204" s="110"/>
    </row>
    <row r="205" spans="1:16" ht="15" customHeight="1" thickBot="1" x14ac:dyDescent="0.3">
      <c r="A205" s="146"/>
      <c r="B205" s="31"/>
      <c r="C205" s="50"/>
      <c r="D205" s="16"/>
      <c r="E205" s="17"/>
      <c r="F205" s="17"/>
      <c r="G205" s="17"/>
      <c r="H205" s="97"/>
      <c r="I205" s="38" t="s">
        <v>4</v>
      </c>
      <c r="J205" s="39" t="s">
        <v>4</v>
      </c>
      <c r="K205" s="40" t="s">
        <v>4</v>
      </c>
      <c r="L205" s="56" t="s">
        <v>4</v>
      </c>
      <c r="M205" s="34" t="s">
        <v>4</v>
      </c>
      <c r="N205" s="55" t="s">
        <v>4</v>
      </c>
      <c r="O205" s="41"/>
      <c r="P205" s="111"/>
    </row>
    <row r="206" spans="1:16" ht="15" customHeight="1" thickBot="1" x14ac:dyDescent="0.3">
      <c r="A206" s="88"/>
      <c r="B206" s="89"/>
      <c r="C206" s="89"/>
      <c r="D206" s="89"/>
      <c r="E206" s="89"/>
      <c r="F206" s="89"/>
      <c r="G206" s="89"/>
      <c r="H206" s="7"/>
      <c r="I206" s="89"/>
      <c r="J206" s="89"/>
      <c r="K206" s="89"/>
      <c r="L206" s="89"/>
      <c r="M206" s="89"/>
      <c r="N206" s="89"/>
      <c r="O206" s="89"/>
      <c r="P206" s="8"/>
    </row>
    <row r="207" spans="1:16" ht="15" customHeight="1" x14ac:dyDescent="0.25">
      <c r="A207" s="115" t="s">
        <v>98</v>
      </c>
      <c r="B207" s="26" t="s">
        <v>115</v>
      </c>
      <c r="C207" s="29"/>
      <c r="D207" s="18"/>
      <c r="E207" s="22"/>
      <c r="F207" s="22"/>
      <c r="G207" s="22"/>
      <c r="H207" s="93"/>
      <c r="I207" s="54" t="s">
        <v>4</v>
      </c>
      <c r="J207" s="43" t="s">
        <v>4</v>
      </c>
      <c r="K207" s="44" t="s">
        <v>4</v>
      </c>
      <c r="L207" s="42" t="s">
        <v>4</v>
      </c>
      <c r="M207" s="43" t="s">
        <v>4</v>
      </c>
      <c r="N207" s="44" t="s">
        <v>4</v>
      </c>
      <c r="O207" s="45"/>
      <c r="P207" s="105" t="s">
        <v>197</v>
      </c>
    </row>
    <row r="208" spans="1:16" ht="15" customHeight="1" x14ac:dyDescent="0.25">
      <c r="A208" s="116"/>
      <c r="B208" s="26"/>
      <c r="C208" s="30"/>
      <c r="D208" s="14"/>
      <c r="E208" s="23"/>
      <c r="F208" s="23"/>
      <c r="G208" s="23"/>
      <c r="H208" s="95"/>
      <c r="I208" s="56" t="s">
        <v>4</v>
      </c>
      <c r="J208" s="34" t="s">
        <v>4</v>
      </c>
      <c r="K208" s="35" t="s">
        <v>4</v>
      </c>
      <c r="L208" s="33" t="s">
        <v>4</v>
      </c>
      <c r="M208" s="34" t="s">
        <v>4</v>
      </c>
      <c r="N208" s="35" t="s">
        <v>4</v>
      </c>
      <c r="O208" s="37"/>
      <c r="P208" s="106"/>
    </row>
    <row r="209" spans="1:16" ht="15" customHeight="1" x14ac:dyDescent="0.25">
      <c r="A209" s="116"/>
      <c r="B209" s="26"/>
      <c r="C209" s="30"/>
      <c r="D209" s="14"/>
      <c r="E209" s="23"/>
      <c r="F209" s="23"/>
      <c r="G209" s="23"/>
      <c r="H209" s="95"/>
      <c r="I209" s="56" t="s">
        <v>4</v>
      </c>
      <c r="J209" s="34" t="s">
        <v>4</v>
      </c>
      <c r="K209" s="35" t="s">
        <v>4</v>
      </c>
      <c r="L209" s="33" t="s">
        <v>4</v>
      </c>
      <c r="M209" s="34" t="s">
        <v>4</v>
      </c>
      <c r="N209" s="35" t="s">
        <v>4</v>
      </c>
      <c r="O209" s="37"/>
      <c r="P209" s="106"/>
    </row>
    <row r="210" spans="1:16" ht="15" customHeight="1" x14ac:dyDescent="0.25">
      <c r="A210" s="116"/>
      <c r="B210" s="26"/>
      <c r="C210" s="30"/>
      <c r="D210" s="14"/>
      <c r="E210" s="23"/>
      <c r="F210" s="23"/>
      <c r="G210" s="23"/>
      <c r="H210" s="95"/>
      <c r="I210" s="56" t="s">
        <v>4</v>
      </c>
      <c r="J210" s="34" t="s">
        <v>4</v>
      </c>
      <c r="K210" s="35" t="s">
        <v>4</v>
      </c>
      <c r="L210" s="33" t="s">
        <v>4</v>
      </c>
      <c r="M210" s="34" t="s">
        <v>4</v>
      </c>
      <c r="N210" s="35" t="s">
        <v>4</v>
      </c>
      <c r="O210" s="37"/>
      <c r="P210" s="106"/>
    </row>
    <row r="211" spans="1:16" ht="15" customHeight="1" x14ac:dyDescent="0.25">
      <c r="A211" s="116"/>
      <c r="B211" s="26"/>
      <c r="C211" s="30"/>
      <c r="D211" s="14"/>
      <c r="E211" s="23"/>
      <c r="F211" s="23"/>
      <c r="G211" s="23"/>
      <c r="H211" s="95"/>
      <c r="I211" s="56" t="s">
        <v>4</v>
      </c>
      <c r="J211" s="34" t="s">
        <v>4</v>
      </c>
      <c r="K211" s="35" t="s">
        <v>4</v>
      </c>
      <c r="L211" s="33" t="s">
        <v>4</v>
      </c>
      <c r="M211" s="34" t="s">
        <v>4</v>
      </c>
      <c r="N211" s="35" t="s">
        <v>4</v>
      </c>
      <c r="O211" s="37"/>
      <c r="P211" s="106"/>
    </row>
    <row r="212" spans="1:16" ht="15" customHeight="1" thickBot="1" x14ac:dyDescent="0.3">
      <c r="A212" s="117"/>
      <c r="B212" s="27"/>
      <c r="C212" s="31"/>
      <c r="D212" s="16"/>
      <c r="E212" s="24"/>
      <c r="F212" s="24"/>
      <c r="G212" s="24"/>
      <c r="H212" s="97"/>
      <c r="I212" s="47" t="s">
        <v>4</v>
      </c>
      <c r="J212" s="39" t="s">
        <v>4</v>
      </c>
      <c r="K212" s="40" t="s">
        <v>4</v>
      </c>
      <c r="L212" s="38" t="s">
        <v>4</v>
      </c>
      <c r="M212" s="39" t="s">
        <v>4</v>
      </c>
      <c r="N212" s="40" t="s">
        <v>4</v>
      </c>
      <c r="O212" s="41"/>
      <c r="P212" s="107"/>
    </row>
    <row r="213" spans="1:16" ht="15" customHeight="1" thickBot="1" x14ac:dyDescent="0.3">
      <c r="A213" s="88"/>
      <c r="B213" s="89"/>
      <c r="C213" s="90"/>
      <c r="D213" s="10"/>
      <c r="E213" s="10"/>
      <c r="F213" s="10"/>
      <c r="G213" s="10"/>
      <c r="H213" s="10"/>
      <c r="I213" s="89"/>
      <c r="J213" s="89"/>
      <c r="K213" s="89"/>
      <c r="L213" s="89"/>
      <c r="M213" s="89"/>
      <c r="N213" s="89"/>
      <c r="O213" s="89"/>
      <c r="P213" s="8"/>
    </row>
    <row r="214" spans="1:16" ht="15" customHeight="1" x14ac:dyDescent="0.25">
      <c r="A214" s="115" t="s">
        <v>100</v>
      </c>
      <c r="B214" s="25"/>
      <c r="C214" s="29"/>
      <c r="D214" s="18"/>
      <c r="E214" s="22"/>
      <c r="F214" s="22"/>
      <c r="G214" s="22"/>
      <c r="H214" s="93"/>
      <c r="I214" s="54" t="s">
        <v>4</v>
      </c>
      <c r="J214" s="43" t="s">
        <v>4</v>
      </c>
      <c r="K214" s="44" t="s">
        <v>4</v>
      </c>
      <c r="L214" s="42" t="s">
        <v>4</v>
      </c>
      <c r="M214" s="43" t="s">
        <v>4</v>
      </c>
      <c r="N214" s="44" t="s">
        <v>4</v>
      </c>
      <c r="O214" s="45"/>
      <c r="P214" s="105" t="s">
        <v>197</v>
      </c>
    </row>
    <row r="215" spans="1:16" ht="15" customHeight="1" x14ac:dyDescent="0.25">
      <c r="A215" s="116"/>
      <c r="B215" s="26"/>
      <c r="C215" s="30"/>
      <c r="D215" s="14"/>
      <c r="E215" s="23"/>
      <c r="F215" s="23"/>
      <c r="G215" s="23"/>
      <c r="H215" s="95"/>
      <c r="I215" s="56" t="s">
        <v>4</v>
      </c>
      <c r="J215" s="34" t="s">
        <v>4</v>
      </c>
      <c r="K215" s="35" t="s">
        <v>4</v>
      </c>
      <c r="L215" s="33" t="s">
        <v>4</v>
      </c>
      <c r="M215" s="34" t="s">
        <v>4</v>
      </c>
      <c r="N215" s="35" t="s">
        <v>4</v>
      </c>
      <c r="O215" s="37"/>
      <c r="P215" s="106"/>
    </row>
    <row r="216" spans="1:16" ht="15" customHeight="1" x14ac:dyDescent="0.25">
      <c r="A216" s="116"/>
      <c r="B216" s="26"/>
      <c r="C216" s="30"/>
      <c r="D216" s="14"/>
      <c r="E216" s="23"/>
      <c r="F216" s="23"/>
      <c r="G216" s="23"/>
      <c r="H216" s="95"/>
      <c r="I216" s="56" t="s">
        <v>4</v>
      </c>
      <c r="J216" s="34" t="s">
        <v>4</v>
      </c>
      <c r="K216" s="35" t="s">
        <v>4</v>
      </c>
      <c r="L216" s="33" t="s">
        <v>4</v>
      </c>
      <c r="M216" s="34" t="s">
        <v>4</v>
      </c>
      <c r="N216" s="35" t="s">
        <v>4</v>
      </c>
      <c r="O216" s="37"/>
      <c r="P216" s="106"/>
    </row>
    <row r="217" spans="1:16" ht="15" customHeight="1" x14ac:dyDescent="0.25">
      <c r="A217" s="116"/>
      <c r="B217" s="26"/>
      <c r="C217" s="30"/>
      <c r="D217" s="14"/>
      <c r="E217" s="23"/>
      <c r="F217" s="23"/>
      <c r="G217" s="23"/>
      <c r="H217" s="95"/>
      <c r="I217" s="56" t="s">
        <v>4</v>
      </c>
      <c r="J217" s="34" t="s">
        <v>4</v>
      </c>
      <c r="K217" s="35" t="s">
        <v>4</v>
      </c>
      <c r="L217" s="33" t="s">
        <v>4</v>
      </c>
      <c r="M217" s="34" t="s">
        <v>4</v>
      </c>
      <c r="N217" s="35" t="s">
        <v>4</v>
      </c>
      <c r="O217" s="37"/>
      <c r="P217" s="106"/>
    </row>
    <row r="218" spans="1:16" ht="15" customHeight="1" x14ac:dyDescent="0.25">
      <c r="A218" s="116"/>
      <c r="B218" s="26"/>
      <c r="C218" s="30"/>
      <c r="D218" s="14"/>
      <c r="E218" s="23"/>
      <c r="F218" s="23"/>
      <c r="G218" s="23"/>
      <c r="H218" s="95"/>
      <c r="I218" s="56" t="s">
        <v>4</v>
      </c>
      <c r="J218" s="34" t="s">
        <v>4</v>
      </c>
      <c r="K218" s="35" t="s">
        <v>4</v>
      </c>
      <c r="L218" s="33" t="s">
        <v>4</v>
      </c>
      <c r="M218" s="34" t="s">
        <v>4</v>
      </c>
      <c r="N218" s="35" t="s">
        <v>4</v>
      </c>
      <c r="O218" s="37"/>
      <c r="P218" s="106"/>
    </row>
    <row r="219" spans="1:16" ht="15" customHeight="1" x14ac:dyDescent="0.25">
      <c r="A219" s="116"/>
      <c r="B219" s="26"/>
      <c r="C219" s="30"/>
      <c r="D219" s="14"/>
      <c r="E219" s="23"/>
      <c r="F219" s="23"/>
      <c r="G219" s="23"/>
      <c r="H219" s="95"/>
      <c r="I219" s="56" t="s">
        <v>4</v>
      </c>
      <c r="J219" s="34" t="s">
        <v>4</v>
      </c>
      <c r="K219" s="35" t="s">
        <v>4</v>
      </c>
      <c r="L219" s="33" t="s">
        <v>4</v>
      </c>
      <c r="M219" s="34" t="s">
        <v>4</v>
      </c>
      <c r="N219" s="35" t="s">
        <v>4</v>
      </c>
      <c r="O219" s="37"/>
      <c r="P219" s="106"/>
    </row>
    <row r="220" spans="1:16" ht="15" customHeight="1" thickBot="1" x14ac:dyDescent="0.3">
      <c r="A220" s="117"/>
      <c r="B220" s="27"/>
      <c r="C220" s="31"/>
      <c r="D220" s="16"/>
      <c r="E220" s="24"/>
      <c r="F220" s="24"/>
      <c r="G220" s="24"/>
      <c r="H220" s="97"/>
      <c r="I220" s="47" t="s">
        <v>4</v>
      </c>
      <c r="J220" s="39" t="s">
        <v>4</v>
      </c>
      <c r="K220" s="40" t="s">
        <v>4</v>
      </c>
      <c r="L220" s="38" t="s">
        <v>4</v>
      </c>
      <c r="M220" s="39" t="s">
        <v>4</v>
      </c>
      <c r="N220" s="40" t="s">
        <v>4</v>
      </c>
      <c r="O220" s="41"/>
      <c r="P220" s="107"/>
    </row>
    <row r="221" spans="1:16" ht="15" customHeight="1" thickBot="1" x14ac:dyDescent="0.3">
      <c r="A221" s="88"/>
      <c r="B221" s="89"/>
      <c r="C221" s="90"/>
      <c r="D221" s="10"/>
      <c r="E221" s="10"/>
      <c r="F221" s="10"/>
      <c r="G221" s="10"/>
      <c r="H221" s="10"/>
      <c r="I221" s="89"/>
      <c r="J221" s="89"/>
      <c r="K221" s="89"/>
      <c r="L221" s="89"/>
      <c r="M221" s="89"/>
      <c r="N221" s="89"/>
      <c r="O221" s="89"/>
      <c r="P221" s="8"/>
    </row>
    <row r="222" spans="1:16" ht="15" customHeight="1" x14ac:dyDescent="0.25">
      <c r="A222" s="115" t="s">
        <v>91</v>
      </c>
      <c r="B222" s="25" t="s">
        <v>191</v>
      </c>
      <c r="C222" s="29"/>
      <c r="D222" s="18"/>
      <c r="E222" s="22"/>
      <c r="F222" s="22"/>
      <c r="G222" s="22"/>
      <c r="H222" s="93"/>
      <c r="I222" s="54" t="s">
        <v>4</v>
      </c>
      <c r="J222" s="43" t="s">
        <v>4</v>
      </c>
      <c r="K222" s="44" t="s">
        <v>4</v>
      </c>
      <c r="L222" s="42" t="s">
        <v>4</v>
      </c>
      <c r="M222" s="43" t="s">
        <v>4</v>
      </c>
      <c r="N222" s="44" t="s">
        <v>4</v>
      </c>
      <c r="O222" s="45"/>
      <c r="P222" s="105" t="s">
        <v>197</v>
      </c>
    </row>
    <row r="223" spans="1:16" ht="15" customHeight="1" x14ac:dyDescent="0.25">
      <c r="A223" s="116"/>
      <c r="B223" s="26" t="s">
        <v>87</v>
      </c>
      <c r="C223" s="30"/>
      <c r="D223" s="14"/>
      <c r="E223" s="23"/>
      <c r="F223" s="23"/>
      <c r="G223" s="23"/>
      <c r="H223" s="95"/>
      <c r="I223" s="56" t="s">
        <v>4</v>
      </c>
      <c r="J223" s="34" t="s">
        <v>4</v>
      </c>
      <c r="K223" s="35" t="s">
        <v>4</v>
      </c>
      <c r="L223" s="33" t="s">
        <v>4</v>
      </c>
      <c r="M223" s="34" t="s">
        <v>4</v>
      </c>
      <c r="N223" s="35" t="s">
        <v>4</v>
      </c>
      <c r="O223" s="37"/>
      <c r="P223" s="106"/>
    </row>
    <row r="224" spans="1:16" ht="15" customHeight="1" x14ac:dyDescent="0.25">
      <c r="A224" s="116"/>
      <c r="B224" s="26" t="s">
        <v>88</v>
      </c>
      <c r="C224" s="30"/>
      <c r="D224" s="14"/>
      <c r="E224" s="23"/>
      <c r="F224" s="23"/>
      <c r="G224" s="23"/>
      <c r="H224" s="95"/>
      <c r="I224" s="56" t="s">
        <v>4</v>
      </c>
      <c r="J224" s="34" t="s">
        <v>4</v>
      </c>
      <c r="K224" s="35" t="s">
        <v>4</v>
      </c>
      <c r="L224" s="33" t="s">
        <v>4</v>
      </c>
      <c r="M224" s="34" t="s">
        <v>4</v>
      </c>
      <c r="N224" s="35" t="s">
        <v>4</v>
      </c>
      <c r="O224" s="37"/>
      <c r="P224" s="106"/>
    </row>
    <row r="225" spans="1:16" ht="15" customHeight="1" x14ac:dyDescent="0.25">
      <c r="A225" s="116"/>
      <c r="B225" s="26" t="s">
        <v>89</v>
      </c>
      <c r="C225" s="30"/>
      <c r="D225" s="14"/>
      <c r="E225" s="23"/>
      <c r="F225" s="23"/>
      <c r="G225" s="23"/>
      <c r="H225" s="95"/>
      <c r="I225" s="56" t="s">
        <v>4</v>
      </c>
      <c r="J225" s="34" t="s">
        <v>4</v>
      </c>
      <c r="K225" s="35" t="s">
        <v>4</v>
      </c>
      <c r="L225" s="33" t="s">
        <v>4</v>
      </c>
      <c r="M225" s="34" t="s">
        <v>4</v>
      </c>
      <c r="N225" s="35" t="s">
        <v>4</v>
      </c>
      <c r="O225" s="37"/>
      <c r="P225" s="106"/>
    </row>
    <row r="226" spans="1:16" ht="15" customHeight="1" x14ac:dyDescent="0.25">
      <c r="A226" s="116"/>
      <c r="B226" s="26" t="s">
        <v>32</v>
      </c>
      <c r="C226" s="30"/>
      <c r="D226" s="14"/>
      <c r="E226" s="23"/>
      <c r="F226" s="23"/>
      <c r="G226" s="23"/>
      <c r="H226" s="95"/>
      <c r="I226" s="56" t="s">
        <v>4</v>
      </c>
      <c r="J226" s="34" t="s">
        <v>4</v>
      </c>
      <c r="K226" s="35" t="s">
        <v>4</v>
      </c>
      <c r="L226" s="33" t="s">
        <v>4</v>
      </c>
      <c r="M226" s="34" t="s">
        <v>4</v>
      </c>
      <c r="N226" s="35" t="s">
        <v>4</v>
      </c>
      <c r="O226" s="37"/>
      <c r="P226" s="106"/>
    </row>
    <row r="227" spans="1:16" ht="15" customHeight="1" x14ac:dyDescent="0.25">
      <c r="A227" s="116"/>
      <c r="B227" s="26" t="s">
        <v>62</v>
      </c>
      <c r="C227" s="30"/>
      <c r="D227" s="14"/>
      <c r="E227" s="23"/>
      <c r="F227" s="23"/>
      <c r="G227" s="23"/>
      <c r="H227" s="95"/>
      <c r="I227" s="56" t="s">
        <v>4</v>
      </c>
      <c r="J227" s="34" t="s">
        <v>4</v>
      </c>
      <c r="K227" s="35" t="s">
        <v>4</v>
      </c>
      <c r="L227" s="33" t="s">
        <v>4</v>
      </c>
      <c r="M227" s="34" t="s">
        <v>4</v>
      </c>
      <c r="N227" s="35" t="s">
        <v>4</v>
      </c>
      <c r="O227" s="37"/>
      <c r="P227" s="106"/>
    </row>
    <row r="228" spans="1:16" ht="15" customHeight="1" x14ac:dyDescent="0.25">
      <c r="A228" s="116"/>
      <c r="B228" s="26" t="s">
        <v>86</v>
      </c>
      <c r="C228" s="30"/>
      <c r="D228" s="14"/>
      <c r="E228" s="23"/>
      <c r="F228" s="23"/>
      <c r="G228" s="23"/>
      <c r="H228" s="95"/>
      <c r="I228" s="56" t="s">
        <v>4</v>
      </c>
      <c r="J228" s="34" t="s">
        <v>4</v>
      </c>
      <c r="K228" s="35" t="s">
        <v>4</v>
      </c>
      <c r="L228" s="33" t="s">
        <v>4</v>
      </c>
      <c r="M228" s="34" t="s">
        <v>4</v>
      </c>
      <c r="N228" s="35" t="s">
        <v>4</v>
      </c>
      <c r="O228" s="37"/>
      <c r="P228" s="106"/>
    </row>
    <row r="229" spans="1:16" ht="15" customHeight="1" x14ac:dyDescent="0.25">
      <c r="A229" s="116"/>
      <c r="B229" s="26" t="s">
        <v>85</v>
      </c>
      <c r="C229" s="30"/>
      <c r="D229" s="14"/>
      <c r="E229" s="23"/>
      <c r="F229" s="23"/>
      <c r="G229" s="23"/>
      <c r="H229" s="95"/>
      <c r="I229" s="56" t="s">
        <v>4</v>
      </c>
      <c r="J229" s="34" t="s">
        <v>4</v>
      </c>
      <c r="K229" s="35" t="s">
        <v>4</v>
      </c>
      <c r="L229" s="33" t="s">
        <v>4</v>
      </c>
      <c r="M229" s="34" t="s">
        <v>4</v>
      </c>
      <c r="N229" s="35" t="s">
        <v>4</v>
      </c>
      <c r="O229" s="37"/>
      <c r="P229" s="106"/>
    </row>
    <row r="230" spans="1:16" ht="15" customHeight="1" x14ac:dyDescent="0.25">
      <c r="A230" s="116"/>
      <c r="B230" s="26"/>
      <c r="C230" s="30"/>
      <c r="D230" s="14"/>
      <c r="E230" s="23"/>
      <c r="F230" s="23"/>
      <c r="G230" s="23"/>
      <c r="H230" s="95"/>
      <c r="I230" s="56" t="s">
        <v>4</v>
      </c>
      <c r="J230" s="34" t="s">
        <v>4</v>
      </c>
      <c r="K230" s="35" t="s">
        <v>4</v>
      </c>
      <c r="L230" s="33" t="s">
        <v>4</v>
      </c>
      <c r="M230" s="34" t="s">
        <v>4</v>
      </c>
      <c r="N230" s="35" t="s">
        <v>4</v>
      </c>
      <c r="O230" s="37"/>
      <c r="P230" s="106"/>
    </row>
    <row r="231" spans="1:16" ht="15" customHeight="1" x14ac:dyDescent="0.25">
      <c r="A231" s="116"/>
      <c r="B231" s="26"/>
      <c r="C231" s="30"/>
      <c r="D231" s="14"/>
      <c r="E231" s="23"/>
      <c r="F231" s="23"/>
      <c r="G231" s="23"/>
      <c r="H231" s="95"/>
      <c r="I231" s="56" t="s">
        <v>4</v>
      </c>
      <c r="J231" s="34" t="s">
        <v>4</v>
      </c>
      <c r="K231" s="35" t="s">
        <v>4</v>
      </c>
      <c r="L231" s="33" t="s">
        <v>4</v>
      </c>
      <c r="M231" s="34" t="s">
        <v>4</v>
      </c>
      <c r="N231" s="35" t="s">
        <v>4</v>
      </c>
      <c r="O231" s="37"/>
      <c r="P231" s="106"/>
    </row>
    <row r="232" spans="1:16" ht="15" customHeight="1" thickBot="1" x14ac:dyDescent="0.3">
      <c r="A232" s="117"/>
      <c r="B232" s="27"/>
      <c r="C232" s="31"/>
      <c r="D232" s="16"/>
      <c r="E232" s="24"/>
      <c r="F232" s="24"/>
      <c r="G232" s="24"/>
      <c r="H232" s="97"/>
      <c r="I232" s="47" t="s">
        <v>4</v>
      </c>
      <c r="J232" s="39" t="s">
        <v>4</v>
      </c>
      <c r="K232" s="40" t="s">
        <v>4</v>
      </c>
      <c r="L232" s="38" t="s">
        <v>4</v>
      </c>
      <c r="M232" s="39" t="s">
        <v>4</v>
      </c>
      <c r="N232" s="40" t="s">
        <v>4</v>
      </c>
      <c r="O232" s="41"/>
      <c r="P232" s="107"/>
    </row>
    <row r="233" spans="1:16" ht="15" customHeight="1" thickBot="1" x14ac:dyDescent="0.3">
      <c r="A233" s="88"/>
      <c r="B233" s="89"/>
      <c r="C233" s="89"/>
      <c r="D233" s="7"/>
      <c r="E233" s="7"/>
      <c r="F233" s="7"/>
      <c r="G233" s="7"/>
      <c r="H233" s="7"/>
      <c r="I233" s="89"/>
      <c r="J233" s="89"/>
      <c r="K233" s="89"/>
      <c r="L233" s="89"/>
      <c r="M233" s="89"/>
      <c r="N233" s="89"/>
      <c r="O233" s="89"/>
      <c r="P233" s="8"/>
    </row>
    <row r="234" spans="1:16" ht="15" customHeight="1" x14ac:dyDescent="0.25">
      <c r="A234" s="115" t="s">
        <v>97</v>
      </c>
      <c r="B234" s="25"/>
      <c r="C234" s="29"/>
      <c r="D234" s="18"/>
      <c r="E234" s="19"/>
      <c r="F234" s="19"/>
      <c r="G234" s="19"/>
      <c r="H234" s="93"/>
      <c r="I234" s="42" t="s">
        <v>4</v>
      </c>
      <c r="J234" s="43" t="s">
        <v>4</v>
      </c>
      <c r="K234" s="44" t="s">
        <v>4</v>
      </c>
      <c r="L234" s="42" t="s">
        <v>4</v>
      </c>
      <c r="M234" s="43" t="s">
        <v>4</v>
      </c>
      <c r="N234" s="44" t="s">
        <v>4</v>
      </c>
      <c r="O234" s="45"/>
      <c r="P234" s="105" t="s">
        <v>197</v>
      </c>
    </row>
    <row r="235" spans="1:16" ht="15" customHeight="1" x14ac:dyDescent="0.25">
      <c r="A235" s="116"/>
      <c r="B235" s="26"/>
      <c r="C235" s="30"/>
      <c r="D235" s="14"/>
      <c r="E235" s="15"/>
      <c r="F235" s="15"/>
      <c r="G235" s="15"/>
      <c r="H235" s="95"/>
      <c r="I235" s="33" t="s">
        <v>4</v>
      </c>
      <c r="J235" s="34" t="s">
        <v>4</v>
      </c>
      <c r="K235" s="35" t="s">
        <v>4</v>
      </c>
      <c r="L235" s="33" t="s">
        <v>4</v>
      </c>
      <c r="M235" s="34" t="s">
        <v>4</v>
      </c>
      <c r="N235" s="35" t="s">
        <v>4</v>
      </c>
      <c r="O235" s="37"/>
      <c r="P235" s="106"/>
    </row>
    <row r="236" spans="1:16" ht="15" customHeight="1" x14ac:dyDescent="0.25">
      <c r="A236" s="116"/>
      <c r="B236" s="26"/>
      <c r="C236" s="30"/>
      <c r="D236" s="14"/>
      <c r="E236" s="15"/>
      <c r="F236" s="15"/>
      <c r="G236" s="15"/>
      <c r="H236" s="95"/>
      <c r="I236" s="33" t="s">
        <v>4</v>
      </c>
      <c r="J236" s="34" t="s">
        <v>4</v>
      </c>
      <c r="K236" s="35" t="s">
        <v>4</v>
      </c>
      <c r="L236" s="33" t="s">
        <v>4</v>
      </c>
      <c r="M236" s="34" t="s">
        <v>4</v>
      </c>
      <c r="N236" s="35" t="s">
        <v>4</v>
      </c>
      <c r="O236" s="37"/>
      <c r="P236" s="106"/>
    </row>
    <row r="237" spans="1:16" ht="15" customHeight="1" x14ac:dyDescent="0.25">
      <c r="A237" s="116"/>
      <c r="B237" s="26"/>
      <c r="C237" s="30"/>
      <c r="D237" s="14"/>
      <c r="E237" s="15"/>
      <c r="F237" s="15"/>
      <c r="G237" s="15"/>
      <c r="H237" s="95"/>
      <c r="I237" s="33" t="s">
        <v>4</v>
      </c>
      <c r="J237" s="34" t="s">
        <v>4</v>
      </c>
      <c r="K237" s="35" t="s">
        <v>4</v>
      </c>
      <c r="L237" s="33" t="s">
        <v>4</v>
      </c>
      <c r="M237" s="34" t="s">
        <v>4</v>
      </c>
      <c r="N237" s="35" t="s">
        <v>4</v>
      </c>
      <c r="O237" s="37"/>
      <c r="P237" s="106"/>
    </row>
    <row r="238" spans="1:16" ht="15" customHeight="1" x14ac:dyDescent="0.25">
      <c r="A238" s="116"/>
      <c r="B238" s="26"/>
      <c r="C238" s="30"/>
      <c r="D238" s="14"/>
      <c r="E238" s="15"/>
      <c r="F238" s="15"/>
      <c r="G238" s="15"/>
      <c r="H238" s="95"/>
      <c r="I238" s="33" t="s">
        <v>4</v>
      </c>
      <c r="J238" s="34" t="s">
        <v>4</v>
      </c>
      <c r="K238" s="35" t="s">
        <v>4</v>
      </c>
      <c r="L238" s="33" t="s">
        <v>4</v>
      </c>
      <c r="M238" s="34" t="s">
        <v>4</v>
      </c>
      <c r="N238" s="35" t="s">
        <v>4</v>
      </c>
      <c r="O238" s="37"/>
      <c r="P238" s="106"/>
    </row>
    <row r="239" spans="1:16" ht="15" customHeight="1" x14ac:dyDescent="0.25">
      <c r="A239" s="116"/>
      <c r="B239" s="26"/>
      <c r="C239" s="30"/>
      <c r="D239" s="14"/>
      <c r="E239" s="15"/>
      <c r="F239" s="15"/>
      <c r="G239" s="15"/>
      <c r="H239" s="95"/>
      <c r="I239" s="33" t="s">
        <v>4</v>
      </c>
      <c r="J239" s="34" t="s">
        <v>4</v>
      </c>
      <c r="K239" s="35" t="s">
        <v>4</v>
      </c>
      <c r="L239" s="33" t="s">
        <v>4</v>
      </c>
      <c r="M239" s="34" t="s">
        <v>4</v>
      </c>
      <c r="N239" s="35" t="s">
        <v>4</v>
      </c>
      <c r="O239" s="37"/>
      <c r="P239" s="106"/>
    </row>
    <row r="240" spans="1:16" ht="15" customHeight="1" thickBot="1" x14ac:dyDescent="0.3">
      <c r="A240" s="117"/>
      <c r="B240" s="27"/>
      <c r="C240" s="31"/>
      <c r="D240" s="16"/>
      <c r="E240" s="17"/>
      <c r="F240" s="17"/>
      <c r="G240" s="17"/>
      <c r="H240" s="97"/>
      <c r="I240" s="38" t="s">
        <v>4</v>
      </c>
      <c r="J240" s="39" t="s">
        <v>4</v>
      </c>
      <c r="K240" s="40" t="s">
        <v>4</v>
      </c>
      <c r="L240" s="38" t="s">
        <v>4</v>
      </c>
      <c r="M240" s="39" t="s">
        <v>4</v>
      </c>
      <c r="N240" s="40" t="s">
        <v>4</v>
      </c>
      <c r="O240" s="41"/>
      <c r="P240" s="107"/>
    </row>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sheetData>
  <sheetProtection password="C07F" sheet="1" objects="1" scenarios="1" selectLockedCells="1"/>
  <mergeCells count="52">
    <mergeCell ref="A37:A65"/>
    <mergeCell ref="A186:A205"/>
    <mergeCell ref="P186:P205"/>
    <mergeCell ref="A77:A101"/>
    <mergeCell ref="A119:A127"/>
    <mergeCell ref="A177:A184"/>
    <mergeCell ref="A111:A117"/>
    <mergeCell ref="A103:A109"/>
    <mergeCell ref="A161:A167"/>
    <mergeCell ref="P119:P127"/>
    <mergeCell ref="P111:P117"/>
    <mergeCell ref="P169:P175"/>
    <mergeCell ref="A234:A240"/>
    <mergeCell ref="A207:A212"/>
    <mergeCell ref="A139:A147"/>
    <mergeCell ref="A214:A220"/>
    <mergeCell ref="A222:A232"/>
    <mergeCell ref="A149:A159"/>
    <mergeCell ref="A169:A175"/>
    <mergeCell ref="A12:P12"/>
    <mergeCell ref="O13:O14"/>
    <mergeCell ref="P13:P14"/>
    <mergeCell ref="L13:N13"/>
    <mergeCell ref="C13:C14"/>
    <mergeCell ref="D13:D14"/>
    <mergeCell ref="E13:E14"/>
    <mergeCell ref="F13:F14"/>
    <mergeCell ref="G13:G14"/>
    <mergeCell ref="H13:H14"/>
    <mergeCell ref="A1:P1"/>
    <mergeCell ref="P77:P101"/>
    <mergeCell ref="P161:P167"/>
    <mergeCell ref="P67:P75"/>
    <mergeCell ref="P129:P137"/>
    <mergeCell ref="P37:P65"/>
    <mergeCell ref="P103:P109"/>
    <mergeCell ref="A15:A35"/>
    <mergeCell ref="P15:P35"/>
    <mergeCell ref="A129:A137"/>
    <mergeCell ref="A67:A75"/>
    <mergeCell ref="D11:H11"/>
    <mergeCell ref="A2:O7"/>
    <mergeCell ref="I13:K13"/>
    <mergeCell ref="A13:A14"/>
    <mergeCell ref="B13:B14"/>
    <mergeCell ref="P234:P240"/>
    <mergeCell ref="P177:P184"/>
    <mergeCell ref="P222:P232"/>
    <mergeCell ref="P149:P159"/>
    <mergeCell ref="P139:P147"/>
    <mergeCell ref="P214:P220"/>
    <mergeCell ref="P207:P212"/>
  </mergeCells>
  <hyperlinks>
    <hyperlink ref="B10" r:id="rId1"/>
    <hyperlink ref="B9" r:id="rId2"/>
  </hyperlinks>
  <pageMargins left="0.7" right="0.7" top="0.75" bottom="0.75" header="0.3" footer="0.3"/>
  <pageSetup paperSize="5" orientation="landscape"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X74"/>
  <sheetViews>
    <sheetView showGridLines="0" zoomScaleNormal="100" workbookViewId="0">
      <selection activeCell="O40" sqref="O40"/>
    </sheetView>
  </sheetViews>
  <sheetFormatPr defaultRowHeight="15" x14ac:dyDescent="0.25"/>
  <cols>
    <col min="1" max="2" width="9.140625" style="61"/>
    <col min="3" max="3" width="21.28515625" style="61" customWidth="1"/>
    <col min="4" max="9" width="4" style="61" customWidth="1"/>
    <col min="10" max="13" width="9.140625" style="61"/>
    <col min="14" max="15" width="7.7109375" style="61" customWidth="1"/>
    <col min="16" max="17" width="10" style="61" customWidth="1"/>
    <col min="18" max="19" width="9.140625" style="61"/>
    <col min="20" max="20" width="9.140625" style="67" hidden="1" customWidth="1"/>
    <col min="21" max="21" width="9.140625" style="61"/>
    <col min="22" max="22" width="9.140625" style="61" customWidth="1"/>
    <col min="23" max="16384" width="9.140625" style="61"/>
  </cols>
  <sheetData>
    <row r="1" spans="1:24" ht="21" x14ac:dyDescent="0.25">
      <c r="A1" s="209" t="s">
        <v>8</v>
      </c>
      <c r="B1" s="209"/>
      <c r="C1" s="209"/>
      <c r="D1" s="209"/>
      <c r="E1" s="209"/>
      <c r="F1" s="209"/>
      <c r="G1" s="209"/>
      <c r="H1" s="209"/>
      <c r="I1" s="209"/>
      <c r="J1" s="209"/>
      <c r="K1" s="209"/>
      <c r="L1" s="209"/>
      <c r="M1" s="209"/>
      <c r="N1" s="209"/>
      <c r="O1" s="209"/>
      <c r="P1" s="209"/>
      <c r="Q1" s="209"/>
    </row>
    <row r="2" spans="1:24" ht="69.95" customHeight="1" x14ac:dyDescent="0.25">
      <c r="A2" s="208" t="s">
        <v>172</v>
      </c>
      <c r="B2" s="208"/>
      <c r="C2" s="208"/>
      <c r="D2" s="208"/>
      <c r="E2" s="208"/>
      <c r="F2" s="208"/>
      <c r="G2" s="208"/>
      <c r="H2" s="208"/>
      <c r="I2" s="208"/>
      <c r="J2" s="208"/>
      <c r="K2" s="208"/>
      <c r="L2" s="208"/>
      <c r="M2" s="208"/>
      <c r="N2" s="208"/>
      <c r="O2" s="208"/>
      <c r="P2" s="208"/>
      <c r="Q2" s="208"/>
    </row>
    <row r="3" spans="1:24" ht="15" customHeight="1" x14ac:dyDescent="0.25">
      <c r="A3" s="218" t="s">
        <v>163</v>
      </c>
      <c r="B3" s="218"/>
      <c r="C3" s="218"/>
      <c r="D3" s="218"/>
      <c r="E3" s="218"/>
      <c r="F3" s="218"/>
      <c r="G3" s="218"/>
      <c r="H3" s="218"/>
      <c r="I3" s="218"/>
      <c r="J3" s="86">
        <v>250</v>
      </c>
      <c r="K3" s="152" t="str">
        <f>IF(J3&lt;0, "Please enter a value between 0 and 365.", IF(J3&gt;365, "Please enter a value between 0 and 365."," " ))</f>
        <v xml:space="preserve"> </v>
      </c>
      <c r="L3" s="152"/>
      <c r="M3" s="152"/>
      <c r="N3" s="152"/>
      <c r="O3" s="152"/>
      <c r="P3" s="152"/>
      <c r="Q3" s="152"/>
      <c r="T3" s="68">
        <f>IF(K3=" ", 0,1)</f>
        <v>0</v>
      </c>
    </row>
    <row r="4" spans="1:24" ht="15" customHeight="1" x14ac:dyDescent="0.25">
      <c r="A4" s="218" t="s">
        <v>164</v>
      </c>
      <c r="B4" s="218"/>
      <c r="C4" s="218"/>
      <c r="D4" s="218"/>
      <c r="E4" s="218"/>
      <c r="F4" s="218"/>
      <c r="G4" s="218"/>
      <c r="H4" s="218"/>
      <c r="I4" s="218"/>
      <c r="J4" s="86">
        <v>10</v>
      </c>
      <c r="K4" s="152" t="str">
        <f>IF(J4&lt;0, "Please enter a value between 0 and 24.", IF(J4&gt;24, "Please enter a value between 0 and 24."," " ))</f>
        <v xml:space="preserve"> </v>
      </c>
      <c r="L4" s="152"/>
      <c r="M4" s="152"/>
      <c r="N4" s="152"/>
      <c r="O4" s="152"/>
      <c r="P4" s="152"/>
      <c r="Q4" s="152"/>
      <c r="T4" s="68">
        <f t="shared" ref="T4:T5" si="0">IF(K4=" ", 0,1)</f>
        <v>0</v>
      </c>
    </row>
    <row r="5" spans="1:24" ht="15" customHeight="1" x14ac:dyDescent="0.25">
      <c r="A5" s="218" t="s">
        <v>165</v>
      </c>
      <c r="B5" s="218"/>
      <c r="C5" s="218"/>
      <c r="D5" s="218"/>
      <c r="E5" s="218"/>
      <c r="F5" s="218"/>
      <c r="G5" s="218"/>
      <c r="H5" s="218"/>
      <c r="I5" s="218"/>
      <c r="J5" s="87">
        <v>0.1</v>
      </c>
      <c r="K5" s="152" t="str">
        <f>IF(J5&lt;0, "Please enter a value greater than $0.00.", " " )</f>
        <v xml:space="preserve"> </v>
      </c>
      <c r="L5" s="152"/>
      <c r="M5" s="152"/>
      <c r="N5" s="152"/>
      <c r="O5" s="152"/>
      <c r="P5" s="152"/>
      <c r="Q5" s="152"/>
      <c r="T5" s="68">
        <f t="shared" si="0"/>
        <v>0</v>
      </c>
    </row>
    <row r="6" spans="1:24" ht="15" customHeight="1" thickBot="1" x14ac:dyDescent="0.3">
      <c r="A6" s="70"/>
      <c r="B6" s="70"/>
      <c r="C6" s="70"/>
      <c r="D6" s="70"/>
      <c r="E6" s="70"/>
      <c r="F6" s="70"/>
      <c r="G6" s="70"/>
      <c r="H6" s="70"/>
      <c r="I6" s="70"/>
      <c r="J6" s="69"/>
      <c r="K6" s="71"/>
      <c r="L6" s="71"/>
      <c r="M6" s="71"/>
      <c r="N6" s="71"/>
      <c r="O6" s="71"/>
      <c r="P6" s="71"/>
      <c r="Q6" s="71"/>
      <c r="T6" s="68">
        <f>SUM(T3:T5)</f>
        <v>0</v>
      </c>
      <c r="U6" s="62"/>
      <c r="V6" s="62"/>
      <c r="W6" s="62"/>
      <c r="X6" s="62"/>
    </row>
    <row r="7" spans="1:24" ht="54" customHeight="1" thickBot="1" x14ac:dyDescent="0.3">
      <c r="A7" s="98"/>
      <c r="B7" s="99"/>
      <c r="C7" s="100"/>
      <c r="D7" s="210" t="s">
        <v>5</v>
      </c>
      <c r="E7" s="211"/>
      <c r="F7" s="211"/>
      <c r="G7" s="211"/>
      <c r="H7" s="211"/>
      <c r="I7" s="212"/>
      <c r="J7" s="213" t="s">
        <v>159</v>
      </c>
      <c r="K7" s="213"/>
      <c r="L7" s="213"/>
      <c r="M7" s="213"/>
      <c r="N7" s="213"/>
      <c r="O7" s="213"/>
      <c r="P7" s="213"/>
      <c r="Q7" s="214"/>
      <c r="R7" s="63"/>
    </row>
    <row r="8" spans="1:24" ht="47.1" customHeight="1" thickBot="1" x14ac:dyDescent="0.3">
      <c r="A8" s="153" t="s">
        <v>0</v>
      </c>
      <c r="B8" s="154"/>
      <c r="C8" s="155"/>
      <c r="D8" s="156" t="s">
        <v>1</v>
      </c>
      <c r="E8" s="157"/>
      <c r="F8" s="156" t="s">
        <v>2</v>
      </c>
      <c r="G8" s="157"/>
      <c r="H8" s="156" t="s">
        <v>117</v>
      </c>
      <c r="I8" s="157"/>
      <c r="J8" s="158" t="s">
        <v>160</v>
      </c>
      <c r="K8" s="159"/>
      <c r="L8" s="159"/>
      <c r="M8" s="160"/>
      <c r="N8" s="158" t="s">
        <v>114</v>
      </c>
      <c r="O8" s="160"/>
      <c r="P8" s="158" t="s">
        <v>170</v>
      </c>
      <c r="Q8" s="161"/>
      <c r="R8" s="64"/>
    </row>
    <row r="9" spans="1:24" ht="15" customHeight="1" thickBot="1" x14ac:dyDescent="0.3">
      <c r="A9" s="174" t="s">
        <v>21</v>
      </c>
      <c r="B9" s="175"/>
      <c r="C9" s="175"/>
      <c r="D9" s="175"/>
      <c r="E9" s="175"/>
      <c r="F9" s="175"/>
      <c r="G9" s="175"/>
      <c r="H9" s="175"/>
      <c r="I9" s="175"/>
      <c r="J9" s="175"/>
      <c r="K9" s="175"/>
      <c r="L9" s="175"/>
      <c r="M9" s="175"/>
      <c r="N9" s="175"/>
      <c r="O9" s="175"/>
      <c r="P9" s="175"/>
      <c r="Q9" s="176"/>
    </row>
    <row r="10" spans="1:24" ht="61.5" customHeight="1" x14ac:dyDescent="0.25">
      <c r="A10" s="147" t="s">
        <v>123</v>
      </c>
      <c r="B10" s="148"/>
      <c r="C10" s="148"/>
      <c r="D10" s="220"/>
      <c r="E10" s="221"/>
      <c r="F10" s="220"/>
      <c r="G10" s="221"/>
      <c r="H10" s="220"/>
      <c r="I10" s="221"/>
      <c r="J10" s="149" t="s">
        <v>124</v>
      </c>
      <c r="K10" s="149"/>
      <c r="L10" s="149"/>
      <c r="M10" s="149"/>
      <c r="N10" s="72" t="s">
        <v>161</v>
      </c>
      <c r="O10" s="57"/>
      <c r="P10" s="65" t="s">
        <v>102</v>
      </c>
      <c r="Q10" s="73">
        <f>IF($T$6&gt;0,"N/A",IF(T10=2,IF(ISNUMBER(O10),45.66*8760/1000*O10,0), "N/A"))</f>
        <v>0</v>
      </c>
      <c r="T10" s="67">
        <v>2</v>
      </c>
    </row>
    <row r="11" spans="1:24" ht="61.5" customHeight="1" x14ac:dyDescent="0.25">
      <c r="A11" s="147" t="s">
        <v>128</v>
      </c>
      <c r="B11" s="148"/>
      <c r="C11" s="148"/>
      <c r="D11" s="150"/>
      <c r="E11" s="151"/>
      <c r="F11" s="150"/>
      <c r="G11" s="151"/>
      <c r="H11" s="150"/>
      <c r="I11" s="151"/>
      <c r="J11" s="162" t="s">
        <v>129</v>
      </c>
      <c r="K11" s="162"/>
      <c r="L11" s="162"/>
      <c r="M11" s="162"/>
      <c r="N11" s="74" t="s">
        <v>161</v>
      </c>
      <c r="O11" s="58"/>
      <c r="P11" s="75" t="s">
        <v>102</v>
      </c>
      <c r="Q11" s="76">
        <f>IF($T$6&gt;0,"N/A",IF(T11=2,IF(ISNUMBER(O11),45.66*8760/1000*O11,0), "N/A"))</f>
        <v>0</v>
      </c>
      <c r="T11" s="67">
        <v>2</v>
      </c>
    </row>
    <row r="12" spans="1:24" ht="61.5" customHeight="1" x14ac:dyDescent="0.25">
      <c r="A12" s="147" t="s">
        <v>125</v>
      </c>
      <c r="B12" s="148"/>
      <c r="C12" s="148"/>
      <c r="D12" s="150"/>
      <c r="E12" s="151"/>
      <c r="F12" s="150"/>
      <c r="G12" s="151"/>
      <c r="H12" s="150"/>
      <c r="I12" s="151"/>
      <c r="J12" s="162" t="s">
        <v>126</v>
      </c>
      <c r="K12" s="162"/>
      <c r="L12" s="162"/>
      <c r="M12" s="162"/>
      <c r="N12" s="74" t="s">
        <v>161</v>
      </c>
      <c r="O12" s="58"/>
      <c r="P12" s="75" t="s">
        <v>102</v>
      </c>
      <c r="Q12" s="76">
        <f>IF($T$6&gt;0,"N/A",IF(T12=2,IF(ISNUMBER(O12),39.95*8760/1000*O12,0), "N/A"))</f>
        <v>0</v>
      </c>
      <c r="T12" s="67">
        <v>2</v>
      </c>
    </row>
    <row r="13" spans="1:24" ht="61.5" customHeight="1" x14ac:dyDescent="0.25">
      <c r="A13" s="147" t="s">
        <v>203</v>
      </c>
      <c r="B13" s="148"/>
      <c r="C13" s="148"/>
      <c r="D13" s="150"/>
      <c r="E13" s="151"/>
      <c r="F13" s="150"/>
      <c r="G13" s="151"/>
      <c r="H13" s="150"/>
      <c r="I13" s="151"/>
      <c r="J13" s="162" t="s">
        <v>204</v>
      </c>
      <c r="K13" s="162"/>
      <c r="L13" s="162"/>
      <c r="M13" s="162"/>
      <c r="N13" s="74" t="s">
        <v>161</v>
      </c>
      <c r="O13" s="58"/>
      <c r="P13" s="75" t="s">
        <v>102</v>
      </c>
      <c r="Q13" s="76">
        <f>IF($T$6&gt;0,"N/A",IF(T13=2,IF(ISNUMBER(O13),68.49*8760/1000*O13,0), "N/A"))</f>
        <v>0</v>
      </c>
      <c r="T13" s="67">
        <v>2</v>
      </c>
    </row>
    <row r="14" spans="1:24" ht="61.5" customHeight="1" x14ac:dyDescent="0.25">
      <c r="A14" s="147" t="s">
        <v>10</v>
      </c>
      <c r="B14" s="148"/>
      <c r="C14" s="148"/>
      <c r="D14" s="150"/>
      <c r="E14" s="151"/>
      <c r="F14" s="150"/>
      <c r="G14" s="151"/>
      <c r="H14" s="150"/>
      <c r="I14" s="151"/>
      <c r="J14" s="162" t="s">
        <v>17</v>
      </c>
      <c r="K14" s="162"/>
      <c r="L14" s="162"/>
      <c r="M14" s="162"/>
      <c r="N14" s="74" t="s">
        <v>161</v>
      </c>
      <c r="O14" s="58"/>
      <c r="P14" s="75" t="s">
        <v>102</v>
      </c>
      <c r="Q14" s="76">
        <f>IF($T$6&gt;0,"N/A",IF(T14=2,IF(ISNUMBER(O14),1.14*8760/1000*O14,0), "N/A"))</f>
        <v>0</v>
      </c>
      <c r="T14" s="67">
        <v>2</v>
      </c>
    </row>
    <row r="15" spans="1:24" ht="61.5" customHeight="1" x14ac:dyDescent="0.25">
      <c r="A15" s="147" t="s">
        <v>173</v>
      </c>
      <c r="B15" s="148"/>
      <c r="C15" s="148"/>
      <c r="D15" s="150"/>
      <c r="E15" s="151"/>
      <c r="F15" s="150"/>
      <c r="G15" s="151"/>
      <c r="H15" s="150"/>
      <c r="I15" s="151"/>
      <c r="J15" s="162" t="s">
        <v>138</v>
      </c>
      <c r="K15" s="162"/>
      <c r="L15" s="162"/>
      <c r="M15" s="162"/>
      <c r="N15" s="74" t="s">
        <v>161</v>
      </c>
      <c r="O15" s="58"/>
      <c r="P15" s="75" t="s">
        <v>102</v>
      </c>
      <c r="Q15" s="76">
        <f>IF($T$6&gt;0,"N/A",IF(T15=2,IF(ISNUMBER(O15),4.79*((365-$J$3)*24+$J$3*(24-$J$4))/1000*O15,0), "N/A"))</f>
        <v>0</v>
      </c>
      <c r="T15" s="67">
        <v>2</v>
      </c>
    </row>
    <row r="16" spans="1:24" ht="61.5" customHeight="1" x14ac:dyDescent="0.25">
      <c r="A16" s="147" t="s">
        <v>11</v>
      </c>
      <c r="B16" s="148"/>
      <c r="C16" s="148"/>
      <c r="D16" s="150"/>
      <c r="E16" s="151"/>
      <c r="F16" s="150"/>
      <c r="G16" s="151"/>
      <c r="H16" s="150"/>
      <c r="I16" s="151"/>
      <c r="J16" s="162" t="s">
        <v>118</v>
      </c>
      <c r="K16" s="162"/>
      <c r="L16" s="162"/>
      <c r="M16" s="162"/>
      <c r="N16" s="74" t="s">
        <v>161</v>
      </c>
      <c r="O16" s="58"/>
      <c r="P16" s="75" t="s">
        <v>102</v>
      </c>
      <c r="Q16" s="76">
        <f>IF($T$6&gt;0,"N/A",IF(T16=2,IF(ISNUMBER(O16),399.54*8760/1000*O16,0), "N/A"))</f>
        <v>0</v>
      </c>
      <c r="T16" s="67">
        <v>2</v>
      </c>
    </row>
    <row r="17" spans="1:20" ht="61.5" customHeight="1" x14ac:dyDescent="0.25">
      <c r="A17" s="215" t="s">
        <v>116</v>
      </c>
      <c r="B17" s="216"/>
      <c r="C17" s="217"/>
      <c r="D17" s="150"/>
      <c r="E17" s="151"/>
      <c r="F17" s="150"/>
      <c r="G17" s="151"/>
      <c r="H17" s="150"/>
      <c r="I17" s="151"/>
      <c r="J17" s="162" t="s">
        <v>130</v>
      </c>
      <c r="K17" s="162"/>
      <c r="L17" s="162"/>
      <c r="M17" s="162"/>
      <c r="N17" s="74" t="s">
        <v>161</v>
      </c>
      <c r="O17" s="58"/>
      <c r="P17" s="75" t="s">
        <v>102</v>
      </c>
      <c r="Q17" s="76">
        <f>IF($T$6&gt;0,"N/A",IF(T17=2,IF(ISNUMBER(O17),171.23*8760/1000*O17,0), "N/A"))</f>
        <v>0</v>
      </c>
      <c r="T17" s="67">
        <v>2</v>
      </c>
    </row>
    <row r="18" spans="1:20" ht="61.5" customHeight="1" x14ac:dyDescent="0.25">
      <c r="A18" s="147" t="s">
        <v>12</v>
      </c>
      <c r="B18" s="148"/>
      <c r="C18" s="148"/>
      <c r="D18" s="150"/>
      <c r="E18" s="151"/>
      <c r="F18" s="150"/>
      <c r="G18" s="151"/>
      <c r="H18" s="150"/>
      <c r="I18" s="151"/>
      <c r="J18" s="162" t="s">
        <v>18</v>
      </c>
      <c r="K18" s="162"/>
      <c r="L18" s="162"/>
      <c r="M18" s="162"/>
      <c r="N18" s="74" t="s">
        <v>161</v>
      </c>
      <c r="O18" s="58"/>
      <c r="P18" s="75" t="s">
        <v>102</v>
      </c>
      <c r="Q18" s="76">
        <f>IF($T$6&gt;0,"N/A",IF(T18=2,IF(ISNUMBER(O18),74.2*8760/1000*O18,0), "N/A"))</f>
        <v>0</v>
      </c>
      <c r="T18" s="67">
        <v>2</v>
      </c>
    </row>
    <row r="19" spans="1:20" ht="61.5" customHeight="1" x14ac:dyDescent="0.25">
      <c r="A19" s="163" t="s">
        <v>155</v>
      </c>
      <c r="B19" s="164"/>
      <c r="C19" s="165"/>
      <c r="D19" s="150"/>
      <c r="E19" s="151"/>
      <c r="F19" s="150"/>
      <c r="G19" s="151"/>
      <c r="H19" s="150"/>
      <c r="I19" s="151"/>
      <c r="J19" s="162" t="s">
        <v>156</v>
      </c>
      <c r="K19" s="162"/>
      <c r="L19" s="162"/>
      <c r="M19" s="162"/>
      <c r="N19" s="74" t="s">
        <v>161</v>
      </c>
      <c r="O19" s="58"/>
      <c r="P19" s="65" t="s">
        <v>102</v>
      </c>
      <c r="Q19" s="73" t="str">
        <f>IF($T$6&gt;0,"N/A",IF(T19=2,IF(ISNUMBER(O19),108.45*8760/1000*O19,"0"), "N/A"))</f>
        <v>0</v>
      </c>
      <c r="T19" s="67">
        <v>2</v>
      </c>
    </row>
    <row r="20" spans="1:20" ht="61.5" customHeight="1" x14ac:dyDescent="0.25">
      <c r="A20" s="147" t="s">
        <v>127</v>
      </c>
      <c r="B20" s="148"/>
      <c r="C20" s="148"/>
      <c r="D20" s="150"/>
      <c r="E20" s="151"/>
      <c r="F20" s="150"/>
      <c r="G20" s="151"/>
      <c r="H20" s="150"/>
      <c r="I20" s="151"/>
      <c r="J20" s="162" t="s">
        <v>19</v>
      </c>
      <c r="K20" s="162"/>
      <c r="L20" s="162"/>
      <c r="M20" s="162"/>
      <c r="N20" s="74" t="s">
        <v>161</v>
      </c>
      <c r="O20" s="58"/>
      <c r="P20" s="75" t="s">
        <v>102</v>
      </c>
      <c r="Q20" s="76">
        <f>IF($T$6&gt;0,"N/A",IF(T20=2,IF(ISNUMBER(O20),62.79*8760/1000*O20,0), "N/A"))</f>
        <v>0</v>
      </c>
      <c r="T20" s="67">
        <v>2</v>
      </c>
    </row>
    <row r="21" spans="1:20" ht="61.5" customHeight="1" thickBot="1" x14ac:dyDescent="0.3">
      <c r="A21" s="177" t="s">
        <v>174</v>
      </c>
      <c r="B21" s="178"/>
      <c r="C21" s="178"/>
      <c r="D21" s="183"/>
      <c r="E21" s="184"/>
      <c r="F21" s="183"/>
      <c r="G21" s="184"/>
      <c r="H21" s="183"/>
      <c r="I21" s="184"/>
      <c r="J21" s="219" t="s">
        <v>131</v>
      </c>
      <c r="K21" s="219"/>
      <c r="L21" s="219"/>
      <c r="M21" s="219"/>
      <c r="N21" s="77" t="s">
        <v>161</v>
      </c>
      <c r="O21" s="60"/>
      <c r="P21" s="78" t="s">
        <v>102</v>
      </c>
      <c r="Q21" s="79">
        <f>IF($T$6&gt;0,"N/A",IF(T21=2,IF(ISNUMBER(O21),62.79*8760/1000*O21,0), "N/A"))</f>
        <v>0</v>
      </c>
      <c r="T21" s="67">
        <v>2</v>
      </c>
    </row>
    <row r="22" spans="1:20" ht="15" customHeight="1" thickBot="1" x14ac:dyDescent="0.3">
      <c r="A22" s="174" t="s">
        <v>20</v>
      </c>
      <c r="B22" s="175"/>
      <c r="C22" s="175"/>
      <c r="D22" s="175"/>
      <c r="E22" s="175"/>
      <c r="F22" s="175"/>
      <c r="G22" s="175"/>
      <c r="H22" s="175"/>
      <c r="I22" s="175"/>
      <c r="J22" s="175"/>
      <c r="K22" s="175"/>
      <c r="L22" s="175"/>
      <c r="M22" s="175"/>
      <c r="N22" s="175"/>
      <c r="O22" s="175"/>
      <c r="P22" s="175"/>
      <c r="Q22" s="176"/>
    </row>
    <row r="23" spans="1:20" ht="61.5" customHeight="1" x14ac:dyDescent="0.25">
      <c r="A23" s="147" t="s">
        <v>175</v>
      </c>
      <c r="B23" s="148"/>
      <c r="C23" s="148"/>
      <c r="D23" s="220"/>
      <c r="E23" s="221"/>
      <c r="F23" s="220"/>
      <c r="G23" s="221"/>
      <c r="H23" s="220"/>
      <c r="I23" s="221"/>
      <c r="J23" s="149" t="s">
        <v>132</v>
      </c>
      <c r="K23" s="149"/>
      <c r="L23" s="149"/>
      <c r="M23" s="149"/>
      <c r="N23" s="72" t="s">
        <v>161</v>
      </c>
      <c r="O23" s="57"/>
      <c r="P23" s="65" t="s">
        <v>102</v>
      </c>
      <c r="Q23" s="73">
        <f>IF($T$6&gt;0,"N/A",IF(T23=2,IF(ISNUMBER(O23),68.49*8760/1000*O23,0), "N/A"))</f>
        <v>0</v>
      </c>
      <c r="T23" s="67">
        <v>2</v>
      </c>
    </row>
    <row r="24" spans="1:20" ht="61.5" customHeight="1" x14ac:dyDescent="0.25">
      <c r="A24" s="147" t="s">
        <v>133</v>
      </c>
      <c r="B24" s="148"/>
      <c r="C24" s="148"/>
      <c r="D24" s="150"/>
      <c r="E24" s="151"/>
      <c r="F24" s="150"/>
      <c r="G24" s="151"/>
      <c r="H24" s="150"/>
      <c r="I24" s="151"/>
      <c r="J24" s="162" t="s">
        <v>171</v>
      </c>
      <c r="K24" s="162"/>
      <c r="L24" s="162"/>
      <c r="M24" s="162"/>
      <c r="N24" s="74" t="s">
        <v>161</v>
      </c>
      <c r="O24" s="58"/>
      <c r="P24" s="75" t="s">
        <v>102</v>
      </c>
      <c r="Q24" s="76">
        <f>IF($T$6&gt;0,"N/A",IF(T24=2,IF(ISNUMBER(O24),79.87*((365-$J$3)*24+$J$3*(24-$J$4))/1000*O24,0), "N/A"))</f>
        <v>0</v>
      </c>
      <c r="T24" s="67">
        <v>2</v>
      </c>
    </row>
    <row r="25" spans="1:20" ht="61.5" customHeight="1" x14ac:dyDescent="0.25">
      <c r="A25" s="147" t="s">
        <v>176</v>
      </c>
      <c r="B25" s="148"/>
      <c r="C25" s="148"/>
      <c r="D25" s="150"/>
      <c r="E25" s="151"/>
      <c r="F25" s="150"/>
      <c r="G25" s="151"/>
      <c r="H25" s="150"/>
      <c r="I25" s="151"/>
      <c r="J25" s="162" t="s">
        <v>139</v>
      </c>
      <c r="K25" s="162"/>
      <c r="L25" s="162"/>
      <c r="M25" s="162"/>
      <c r="N25" s="74" t="s">
        <v>161</v>
      </c>
      <c r="O25" s="58"/>
      <c r="P25" s="75" t="s">
        <v>102</v>
      </c>
      <c r="Q25" s="76">
        <f>IF($T$6&gt;0,"N/A",IF(T25=2,IF(ISNUMBER(O25),52*$J$3*$J$4/1000*O25,0), "N/A"))</f>
        <v>0</v>
      </c>
      <c r="T25" s="67">
        <v>2</v>
      </c>
    </row>
    <row r="26" spans="1:20" ht="61.5" customHeight="1" x14ac:dyDescent="0.25">
      <c r="A26" s="147" t="s">
        <v>177</v>
      </c>
      <c r="B26" s="148"/>
      <c r="C26" s="148"/>
      <c r="D26" s="150"/>
      <c r="E26" s="151"/>
      <c r="F26" s="150"/>
      <c r="G26" s="151"/>
      <c r="H26" s="150"/>
      <c r="I26" s="151"/>
      <c r="J26" s="162" t="s">
        <v>140</v>
      </c>
      <c r="K26" s="162"/>
      <c r="L26" s="162"/>
      <c r="M26" s="162"/>
      <c r="N26" s="74" t="s">
        <v>161</v>
      </c>
      <c r="O26" s="58"/>
      <c r="P26" s="75" t="s">
        <v>102</v>
      </c>
      <c r="Q26" s="76">
        <f>IF($T$6&gt;0,"N/A",IF(T26=2,IF(ISNUMBER(O26),10*$J$3*$J$4/1000*O26,0), "N/A"))</f>
        <v>0</v>
      </c>
      <c r="T26" s="67">
        <v>2</v>
      </c>
    </row>
    <row r="27" spans="1:20" ht="61.5" customHeight="1" x14ac:dyDescent="0.25">
      <c r="A27" s="147" t="s">
        <v>134</v>
      </c>
      <c r="B27" s="148"/>
      <c r="C27" s="148"/>
      <c r="D27" s="150"/>
      <c r="E27" s="151"/>
      <c r="F27" s="150"/>
      <c r="G27" s="151"/>
      <c r="H27" s="150"/>
      <c r="I27" s="151"/>
      <c r="J27" s="162" t="s">
        <v>141</v>
      </c>
      <c r="K27" s="162"/>
      <c r="L27" s="162"/>
      <c r="M27" s="162"/>
      <c r="N27" s="74" t="s">
        <v>161</v>
      </c>
      <c r="O27" s="58"/>
      <c r="P27" s="75" t="s">
        <v>102</v>
      </c>
      <c r="Q27" s="76">
        <f>IF($T$6&gt;0,"N/A",IF(T27=2,IF(ISNUMBER(O27),60*$J$3*$J$4/1000*O27,0), "N/A"))</f>
        <v>0</v>
      </c>
      <c r="T27" s="67">
        <v>2</v>
      </c>
    </row>
    <row r="28" spans="1:20" ht="61.5" customHeight="1" x14ac:dyDescent="0.25">
      <c r="A28" s="147" t="s">
        <v>178</v>
      </c>
      <c r="B28" s="148"/>
      <c r="C28" s="148"/>
      <c r="D28" s="150"/>
      <c r="E28" s="151"/>
      <c r="F28" s="150"/>
      <c r="G28" s="151"/>
      <c r="H28" s="150"/>
      <c r="I28" s="151"/>
      <c r="J28" s="162" t="s">
        <v>16</v>
      </c>
      <c r="K28" s="162"/>
      <c r="L28" s="162"/>
      <c r="M28" s="162"/>
      <c r="N28" s="74" t="s">
        <v>161</v>
      </c>
      <c r="O28" s="58"/>
      <c r="P28" s="75" t="s">
        <v>102</v>
      </c>
      <c r="Q28" s="76">
        <f>IF($T$6&gt;0,"N/A",IF(T28=2,IF(ISNUMBER(O28),11.42*8760/1000*O28,0), "N/A"))</f>
        <v>0</v>
      </c>
      <c r="T28" s="67">
        <v>2</v>
      </c>
    </row>
    <row r="29" spans="1:20" ht="61.5" customHeight="1" x14ac:dyDescent="0.25">
      <c r="A29" s="147" t="s">
        <v>135</v>
      </c>
      <c r="B29" s="148"/>
      <c r="C29" s="148"/>
      <c r="D29" s="150"/>
      <c r="E29" s="151"/>
      <c r="F29" s="150"/>
      <c r="G29" s="151"/>
      <c r="H29" s="150"/>
      <c r="I29" s="151"/>
      <c r="J29" s="162" t="s">
        <v>142</v>
      </c>
      <c r="K29" s="162"/>
      <c r="L29" s="162"/>
      <c r="M29" s="162"/>
      <c r="N29" s="74" t="s">
        <v>161</v>
      </c>
      <c r="O29" s="58"/>
      <c r="P29" s="75" t="s">
        <v>102</v>
      </c>
      <c r="Q29" s="76">
        <f>IF($T$6&gt;0,"N/A",IF(T29=2,IF(ISNUMBER(O29),30*$J$3*$J$4/1000*O29,0), "N/A"))</f>
        <v>0</v>
      </c>
      <c r="T29" s="67">
        <v>2</v>
      </c>
    </row>
    <row r="30" spans="1:20" ht="61.5" customHeight="1" x14ac:dyDescent="0.25">
      <c r="A30" s="147" t="s">
        <v>179</v>
      </c>
      <c r="B30" s="148"/>
      <c r="C30" s="148"/>
      <c r="D30" s="150"/>
      <c r="E30" s="151"/>
      <c r="F30" s="150"/>
      <c r="G30" s="151"/>
      <c r="H30" s="150"/>
      <c r="I30" s="151"/>
      <c r="J30" s="162" t="s">
        <v>143</v>
      </c>
      <c r="K30" s="162"/>
      <c r="L30" s="162"/>
      <c r="M30" s="162"/>
      <c r="N30" s="74" t="s">
        <v>161</v>
      </c>
      <c r="O30" s="58"/>
      <c r="P30" s="75" t="s">
        <v>102</v>
      </c>
      <c r="Q30" s="76">
        <f>IF($T$6&gt;0,"N/A",IF(T30=2,IF(ISNUMBER(O30),159.74*((365-$J$3)*24+$J$3*(24-$J$4))/1000*O30,0), "N/A"))</f>
        <v>0</v>
      </c>
      <c r="T30" s="67">
        <v>2</v>
      </c>
    </row>
    <row r="31" spans="1:20" ht="61.5" customHeight="1" thickBot="1" x14ac:dyDescent="0.3">
      <c r="A31" s="177" t="s">
        <v>180</v>
      </c>
      <c r="B31" s="178"/>
      <c r="C31" s="178"/>
      <c r="D31" s="183"/>
      <c r="E31" s="184"/>
      <c r="F31" s="183"/>
      <c r="G31" s="184"/>
      <c r="H31" s="183"/>
      <c r="I31" s="184"/>
      <c r="J31" s="219" t="s">
        <v>144</v>
      </c>
      <c r="K31" s="219"/>
      <c r="L31" s="219"/>
      <c r="M31" s="219"/>
      <c r="N31" s="77" t="s">
        <v>161</v>
      </c>
      <c r="O31" s="60"/>
      <c r="P31" s="78" t="s">
        <v>102</v>
      </c>
      <c r="Q31" s="79">
        <f>IF($T$6&gt;0,"N/A",IF(T31=2,IF(ISNUMBER(O31),4.79*((365-$J$3)*24+$J$3*(24-$J$4))/1000*O31,0), "N/A"))</f>
        <v>0</v>
      </c>
      <c r="T31" s="67">
        <v>2</v>
      </c>
    </row>
    <row r="32" spans="1:20" ht="15" customHeight="1" thickBot="1" x14ac:dyDescent="0.3">
      <c r="A32" s="174" t="s">
        <v>120</v>
      </c>
      <c r="B32" s="175"/>
      <c r="C32" s="175"/>
      <c r="D32" s="175"/>
      <c r="E32" s="175"/>
      <c r="F32" s="175"/>
      <c r="G32" s="175"/>
      <c r="H32" s="175"/>
      <c r="I32" s="175"/>
      <c r="J32" s="175"/>
      <c r="K32" s="175"/>
      <c r="L32" s="175"/>
      <c r="M32" s="175"/>
      <c r="N32" s="175"/>
      <c r="O32" s="175"/>
      <c r="P32" s="175"/>
      <c r="Q32" s="176"/>
    </row>
    <row r="33" spans="1:20" ht="61.5" customHeight="1" x14ac:dyDescent="0.25">
      <c r="A33" s="147" t="s">
        <v>136</v>
      </c>
      <c r="B33" s="148"/>
      <c r="C33" s="148"/>
      <c r="D33" s="220"/>
      <c r="E33" s="221"/>
      <c r="F33" s="220"/>
      <c r="G33" s="221"/>
      <c r="H33" s="220"/>
      <c r="I33" s="221"/>
      <c r="J33" s="149" t="s">
        <v>145</v>
      </c>
      <c r="K33" s="149"/>
      <c r="L33" s="149"/>
      <c r="M33" s="149"/>
      <c r="N33" s="72" t="s">
        <v>161</v>
      </c>
      <c r="O33" s="57"/>
      <c r="P33" s="65" t="s">
        <v>102</v>
      </c>
      <c r="Q33" s="73">
        <f>IF($T$6&gt;0,"N/A",IF(T33=2,IF(ISNUMBER(O33),159.74*((365-$J$3)*24+$J$3*(24-$J$4))/1000*O33,0), "N/A"))</f>
        <v>0</v>
      </c>
      <c r="T33" s="67">
        <v>2</v>
      </c>
    </row>
    <row r="34" spans="1:20" ht="61.5" customHeight="1" thickBot="1" x14ac:dyDescent="0.3">
      <c r="A34" s="177" t="s">
        <v>181</v>
      </c>
      <c r="B34" s="178"/>
      <c r="C34" s="178"/>
      <c r="D34" s="183"/>
      <c r="E34" s="184"/>
      <c r="F34" s="183"/>
      <c r="G34" s="184"/>
      <c r="H34" s="183"/>
      <c r="I34" s="184"/>
      <c r="J34" s="219" t="s">
        <v>146</v>
      </c>
      <c r="K34" s="219"/>
      <c r="L34" s="219"/>
      <c r="M34" s="219"/>
      <c r="N34" s="77" t="s">
        <v>161</v>
      </c>
      <c r="O34" s="60"/>
      <c r="P34" s="78" t="s">
        <v>102</v>
      </c>
      <c r="Q34" s="79">
        <f>IF($T$6&gt;0,"N/A",IF(T34=2,IF(ISNUMBER(O34),1437.7*((365-$J$3)*24+$J$3*(24-$J$4))/1000*O34,0), "N/A"))</f>
        <v>0</v>
      </c>
      <c r="T34" s="67">
        <v>2</v>
      </c>
    </row>
    <row r="35" spans="1:20" ht="15" customHeight="1" thickBot="1" x14ac:dyDescent="0.3">
      <c r="A35" s="174" t="s">
        <v>23</v>
      </c>
      <c r="B35" s="175"/>
      <c r="C35" s="175"/>
      <c r="D35" s="175"/>
      <c r="E35" s="175"/>
      <c r="F35" s="175"/>
      <c r="G35" s="175"/>
      <c r="H35" s="175"/>
      <c r="I35" s="175"/>
      <c r="J35" s="175"/>
      <c r="K35" s="175"/>
      <c r="L35" s="175"/>
      <c r="M35" s="175"/>
      <c r="N35" s="175"/>
      <c r="O35" s="175"/>
      <c r="P35" s="175"/>
      <c r="Q35" s="176"/>
    </row>
    <row r="36" spans="1:20" ht="61.5" customHeight="1" x14ac:dyDescent="0.25">
      <c r="A36" s="147" t="s">
        <v>123</v>
      </c>
      <c r="B36" s="148"/>
      <c r="C36" s="148"/>
      <c r="D36" s="220"/>
      <c r="E36" s="221"/>
      <c r="F36" s="220"/>
      <c r="G36" s="221"/>
      <c r="H36" s="220"/>
      <c r="I36" s="221"/>
      <c r="J36" s="149" t="s">
        <v>124</v>
      </c>
      <c r="K36" s="149"/>
      <c r="L36" s="149"/>
      <c r="M36" s="149"/>
      <c r="N36" s="72" t="s">
        <v>161</v>
      </c>
      <c r="O36" s="57"/>
      <c r="P36" s="65" t="s">
        <v>102</v>
      </c>
      <c r="Q36" s="73">
        <f>IF($T$6&gt;0,"N/A",IF(T36=2,IF(ISNUMBER(O36),45.66*8760/1000*O36,0), "N/A"))</f>
        <v>0</v>
      </c>
      <c r="T36" s="67">
        <v>2</v>
      </c>
    </row>
    <row r="37" spans="1:20" ht="61.5" customHeight="1" x14ac:dyDescent="0.25">
      <c r="A37" s="147" t="s">
        <v>137</v>
      </c>
      <c r="B37" s="148"/>
      <c r="C37" s="148"/>
      <c r="D37" s="150"/>
      <c r="E37" s="151"/>
      <c r="F37" s="150"/>
      <c r="G37" s="151"/>
      <c r="H37" s="150"/>
      <c r="I37" s="151"/>
      <c r="J37" s="162" t="s">
        <v>129</v>
      </c>
      <c r="K37" s="162"/>
      <c r="L37" s="162"/>
      <c r="M37" s="162"/>
      <c r="N37" s="74" t="s">
        <v>161</v>
      </c>
      <c r="O37" s="58"/>
      <c r="P37" s="75" t="s">
        <v>102</v>
      </c>
      <c r="Q37" s="76">
        <f>IF($T$6&gt;0,"N/A",IF(T37=2,IF(ISNUMBER(O37),45.66*8760/1000*O37,0), "N/A"))</f>
        <v>0</v>
      </c>
      <c r="T37" s="67">
        <v>2</v>
      </c>
    </row>
    <row r="38" spans="1:20" ht="61.5" customHeight="1" x14ac:dyDescent="0.25">
      <c r="A38" s="147" t="s">
        <v>125</v>
      </c>
      <c r="B38" s="148"/>
      <c r="C38" s="148"/>
      <c r="D38" s="150"/>
      <c r="E38" s="151"/>
      <c r="F38" s="150"/>
      <c r="G38" s="151"/>
      <c r="H38" s="150"/>
      <c r="I38" s="151"/>
      <c r="J38" s="162" t="s">
        <v>126</v>
      </c>
      <c r="K38" s="162"/>
      <c r="L38" s="162"/>
      <c r="M38" s="162"/>
      <c r="N38" s="74" t="s">
        <v>161</v>
      </c>
      <c r="O38" s="58"/>
      <c r="P38" s="75" t="s">
        <v>102</v>
      </c>
      <c r="Q38" s="76">
        <f>IF($T$6&gt;0,"N/A",IF(T38=2,IF(ISNUMBER(O38),39.95*8760/1000*O38,0), "N/A"))</f>
        <v>0</v>
      </c>
      <c r="T38" s="67">
        <v>2</v>
      </c>
    </row>
    <row r="39" spans="1:20" ht="61.5" customHeight="1" x14ac:dyDescent="0.25">
      <c r="A39" s="147" t="s">
        <v>203</v>
      </c>
      <c r="B39" s="148"/>
      <c r="C39" s="148"/>
      <c r="D39" s="150"/>
      <c r="E39" s="151"/>
      <c r="F39" s="150"/>
      <c r="G39" s="151"/>
      <c r="H39" s="150"/>
      <c r="I39" s="151"/>
      <c r="J39" s="162" t="s">
        <v>204</v>
      </c>
      <c r="K39" s="162"/>
      <c r="L39" s="162"/>
      <c r="M39" s="162"/>
      <c r="N39" s="74" t="s">
        <v>161</v>
      </c>
      <c r="O39" s="58"/>
      <c r="P39" s="75" t="s">
        <v>102</v>
      </c>
      <c r="Q39" s="76">
        <f>IF($T$6&gt;0,"N/A",IF(T39=2,IF(ISNUMBER(O39),68.49*8760/1000*O39,0), "N/A"))</f>
        <v>0</v>
      </c>
      <c r="T39" s="67">
        <v>2</v>
      </c>
    </row>
    <row r="40" spans="1:20" ht="61.5" customHeight="1" x14ac:dyDescent="0.25">
      <c r="A40" s="147" t="s">
        <v>10</v>
      </c>
      <c r="B40" s="148"/>
      <c r="C40" s="148"/>
      <c r="D40" s="150"/>
      <c r="E40" s="151"/>
      <c r="F40" s="150"/>
      <c r="G40" s="151"/>
      <c r="H40" s="150"/>
      <c r="I40" s="151"/>
      <c r="J40" s="162" t="s">
        <v>17</v>
      </c>
      <c r="K40" s="162"/>
      <c r="L40" s="162"/>
      <c r="M40" s="162"/>
      <c r="N40" s="74" t="s">
        <v>161</v>
      </c>
      <c r="O40" s="58"/>
      <c r="P40" s="75" t="s">
        <v>102</v>
      </c>
      <c r="Q40" s="76">
        <f>IF($T$6&gt;0,"N/A",IF(T40=2,IF(ISNUMBER(O40),1.14*8760/1000*O40,0), "N/A"))</f>
        <v>0</v>
      </c>
      <c r="T40" s="67">
        <v>2</v>
      </c>
    </row>
    <row r="41" spans="1:20" ht="61.5" customHeight="1" thickBot="1" x14ac:dyDescent="0.3">
      <c r="A41" s="171" t="s">
        <v>173</v>
      </c>
      <c r="B41" s="172"/>
      <c r="C41" s="172"/>
      <c r="D41" s="168"/>
      <c r="E41" s="169"/>
      <c r="F41" s="168"/>
      <c r="G41" s="169"/>
      <c r="H41" s="168"/>
      <c r="I41" s="169"/>
      <c r="J41" s="170" t="s">
        <v>138</v>
      </c>
      <c r="K41" s="170"/>
      <c r="L41" s="170"/>
      <c r="M41" s="170"/>
      <c r="N41" s="80" t="s">
        <v>161</v>
      </c>
      <c r="O41" s="59"/>
      <c r="P41" s="81" t="s">
        <v>102</v>
      </c>
      <c r="Q41" s="82">
        <f>IF($T$6&gt;0,"N/A",IF(T41=2,IF(ISNUMBER(O41),4.79*((365-$J$3)*24+$J$3*(24-$J$4))/1000*O41,0), "N/A"))</f>
        <v>0</v>
      </c>
      <c r="T41" s="67">
        <v>2</v>
      </c>
    </row>
    <row r="42" spans="1:20" ht="15" customHeight="1" x14ac:dyDescent="0.25">
      <c r="M42" s="190" t="s">
        <v>166</v>
      </c>
      <c r="N42" s="191"/>
      <c r="O42" s="192"/>
      <c r="P42" s="186">
        <f>SUM(Q10:Q41)</f>
        <v>0</v>
      </c>
      <c r="Q42" s="188" t="s">
        <v>103</v>
      </c>
    </row>
    <row r="43" spans="1:20" ht="15" customHeight="1" thickBot="1" x14ac:dyDescent="0.3">
      <c r="M43" s="193"/>
      <c r="N43" s="194"/>
      <c r="O43" s="195"/>
      <c r="P43" s="187"/>
      <c r="Q43" s="189"/>
    </row>
    <row r="44" spans="1:20" ht="15" customHeight="1" x14ac:dyDescent="0.25">
      <c r="A44" s="207" t="s">
        <v>122</v>
      </c>
      <c r="B44" s="207"/>
      <c r="C44" s="207"/>
      <c r="D44" s="207"/>
      <c r="E44" s="207"/>
      <c r="F44" s="207"/>
      <c r="G44" s="207"/>
      <c r="H44" s="207"/>
      <c r="I44" s="207"/>
      <c r="J44" s="207"/>
      <c r="M44" s="190" t="s">
        <v>167</v>
      </c>
      <c r="N44" s="191"/>
      <c r="O44" s="192"/>
      <c r="P44" s="196">
        <f>IF(ISNUMBER(P42),P42*$J$5,"____")</f>
        <v>0</v>
      </c>
      <c r="Q44" s="198" t="s">
        <v>169</v>
      </c>
    </row>
    <row r="45" spans="1:20" ht="15" customHeight="1" thickBot="1" x14ac:dyDescent="0.3">
      <c r="A45" s="207"/>
      <c r="B45" s="207"/>
      <c r="C45" s="207"/>
      <c r="D45" s="207"/>
      <c r="E45" s="207"/>
      <c r="F45" s="207"/>
      <c r="G45" s="207"/>
      <c r="H45" s="207"/>
      <c r="I45" s="207"/>
      <c r="J45" s="207"/>
      <c r="M45" s="193"/>
      <c r="N45" s="194"/>
      <c r="O45" s="195"/>
      <c r="P45" s="197"/>
      <c r="Q45" s="189"/>
    </row>
    <row r="46" spans="1:20" ht="15" customHeight="1" x14ac:dyDescent="0.25">
      <c r="M46" s="190" t="s">
        <v>105</v>
      </c>
      <c r="N46" s="191"/>
      <c r="O46" s="192"/>
      <c r="P46" s="199"/>
      <c r="Q46" s="198" t="s">
        <v>104</v>
      </c>
    </row>
    <row r="47" spans="1:20" ht="15" customHeight="1" thickBot="1" x14ac:dyDescent="0.3">
      <c r="M47" s="193"/>
      <c r="N47" s="194"/>
      <c r="O47" s="195"/>
      <c r="P47" s="200"/>
      <c r="Q47" s="189"/>
    </row>
    <row r="48" spans="1:20" ht="15" customHeight="1" x14ac:dyDescent="0.25">
      <c r="M48" s="201" t="s">
        <v>168</v>
      </c>
      <c r="N48" s="202"/>
      <c r="O48" s="203"/>
      <c r="P48" s="196" t="str">
        <f>IF(ISNUMBER(P46),P44*P46,"____")</f>
        <v>____</v>
      </c>
      <c r="Q48" s="198" t="s">
        <v>169</v>
      </c>
    </row>
    <row r="49" spans="1:20" ht="15" customHeight="1" thickBot="1" x14ac:dyDescent="0.3">
      <c r="M49" s="204"/>
      <c r="N49" s="205"/>
      <c r="O49" s="206"/>
      <c r="P49" s="197"/>
      <c r="Q49" s="189"/>
    </row>
    <row r="50" spans="1:20" ht="21.75" customHeight="1" x14ac:dyDescent="0.25">
      <c r="L50" s="66"/>
      <c r="M50" s="83"/>
      <c r="N50" s="83"/>
      <c r="O50" s="83"/>
      <c r="P50" s="84"/>
      <c r="Q50" s="85"/>
      <c r="R50" s="66"/>
    </row>
    <row r="53" spans="1:20" ht="15.75" thickBot="1" x14ac:dyDescent="0.3"/>
    <row r="54" spans="1:20" ht="47.1" customHeight="1" thickBot="1" x14ac:dyDescent="0.3">
      <c r="A54" s="153" t="s">
        <v>0</v>
      </c>
      <c r="B54" s="154"/>
      <c r="C54" s="155"/>
      <c r="D54" s="156" t="s">
        <v>1</v>
      </c>
      <c r="E54" s="157"/>
      <c r="F54" s="156" t="s">
        <v>2</v>
      </c>
      <c r="G54" s="157"/>
      <c r="H54" s="156" t="s">
        <v>117</v>
      </c>
      <c r="I54" s="157"/>
      <c r="J54" s="158" t="s">
        <v>160</v>
      </c>
      <c r="K54" s="159"/>
      <c r="L54" s="159"/>
      <c r="M54" s="160"/>
      <c r="N54" s="158" t="s">
        <v>114</v>
      </c>
      <c r="O54" s="160"/>
      <c r="P54" s="158" t="s">
        <v>162</v>
      </c>
      <c r="Q54" s="161"/>
      <c r="R54" s="64"/>
    </row>
    <row r="55" spans="1:20" ht="15" customHeight="1" thickBot="1" x14ac:dyDescent="0.3">
      <c r="A55" s="174" t="s">
        <v>7</v>
      </c>
      <c r="B55" s="175"/>
      <c r="C55" s="175"/>
      <c r="D55" s="175"/>
      <c r="E55" s="175"/>
      <c r="F55" s="175"/>
      <c r="G55" s="175"/>
      <c r="H55" s="175"/>
      <c r="I55" s="175"/>
      <c r="J55" s="175"/>
      <c r="K55" s="175"/>
      <c r="L55" s="175"/>
      <c r="M55" s="175"/>
      <c r="N55" s="175"/>
      <c r="O55" s="175"/>
      <c r="P55" s="175"/>
      <c r="Q55" s="176"/>
    </row>
    <row r="56" spans="1:20" ht="61.5" customHeight="1" x14ac:dyDescent="0.25">
      <c r="A56" s="147" t="s">
        <v>147</v>
      </c>
      <c r="B56" s="148"/>
      <c r="C56" s="148"/>
      <c r="D56" s="150"/>
      <c r="E56" s="151"/>
      <c r="F56" s="150"/>
      <c r="G56" s="151"/>
      <c r="H56" s="150"/>
      <c r="I56" s="151"/>
      <c r="J56" s="149"/>
      <c r="K56" s="149"/>
      <c r="L56" s="149"/>
      <c r="M56" s="149"/>
      <c r="N56" s="166"/>
      <c r="O56" s="166"/>
      <c r="P56" s="166"/>
      <c r="Q56" s="167"/>
      <c r="T56" s="67">
        <v>2</v>
      </c>
    </row>
    <row r="57" spans="1:20" ht="61.5" customHeight="1" thickBot="1" x14ac:dyDescent="0.3">
      <c r="A57" s="177" t="s">
        <v>22</v>
      </c>
      <c r="B57" s="178"/>
      <c r="C57" s="178"/>
      <c r="D57" s="150"/>
      <c r="E57" s="151"/>
      <c r="F57" s="150"/>
      <c r="G57" s="151"/>
      <c r="H57" s="150"/>
      <c r="I57" s="151"/>
      <c r="J57" s="185"/>
      <c r="K57" s="185"/>
      <c r="L57" s="185"/>
      <c r="M57" s="185"/>
      <c r="N57" s="179"/>
      <c r="O57" s="179"/>
      <c r="P57" s="179"/>
      <c r="Q57" s="180"/>
      <c r="T57" s="67">
        <v>2</v>
      </c>
    </row>
    <row r="58" spans="1:20" ht="15" customHeight="1" thickBot="1" x14ac:dyDescent="0.3">
      <c r="A58" s="174" t="s">
        <v>90</v>
      </c>
      <c r="B58" s="175"/>
      <c r="C58" s="175"/>
      <c r="D58" s="175"/>
      <c r="E58" s="175"/>
      <c r="F58" s="175"/>
      <c r="G58" s="175"/>
      <c r="H58" s="175"/>
      <c r="I58" s="175"/>
      <c r="J58" s="175"/>
      <c r="K58" s="175"/>
      <c r="L58" s="175"/>
      <c r="M58" s="175"/>
      <c r="N58" s="175"/>
      <c r="O58" s="175"/>
      <c r="P58" s="175"/>
      <c r="Q58" s="176"/>
    </row>
    <row r="59" spans="1:20" ht="61.5" customHeight="1" x14ac:dyDescent="0.25">
      <c r="A59" s="147" t="s">
        <v>148</v>
      </c>
      <c r="B59" s="148"/>
      <c r="C59" s="148"/>
      <c r="D59" s="150"/>
      <c r="E59" s="151"/>
      <c r="F59" s="150"/>
      <c r="G59" s="151"/>
      <c r="H59" s="150"/>
      <c r="I59" s="151"/>
      <c r="J59" s="149"/>
      <c r="K59" s="149"/>
      <c r="L59" s="149"/>
      <c r="M59" s="149"/>
      <c r="N59" s="166"/>
      <c r="O59" s="166"/>
      <c r="P59" s="166"/>
      <c r="Q59" s="167"/>
      <c r="T59" s="67">
        <v>2</v>
      </c>
    </row>
    <row r="60" spans="1:20" ht="61.5" customHeight="1" x14ac:dyDescent="0.25">
      <c r="A60" s="147" t="s">
        <v>149</v>
      </c>
      <c r="B60" s="148"/>
      <c r="C60" s="148"/>
      <c r="D60" s="150"/>
      <c r="E60" s="151"/>
      <c r="F60" s="150"/>
      <c r="G60" s="151"/>
      <c r="H60" s="150"/>
      <c r="I60" s="151"/>
      <c r="J60" s="149"/>
      <c r="K60" s="149"/>
      <c r="L60" s="149"/>
      <c r="M60" s="149"/>
      <c r="N60" s="166"/>
      <c r="O60" s="166"/>
      <c r="P60" s="166"/>
      <c r="Q60" s="167"/>
      <c r="T60" s="67">
        <v>2</v>
      </c>
    </row>
    <row r="61" spans="1:20" ht="61.5" customHeight="1" x14ac:dyDescent="0.25">
      <c r="A61" s="147" t="s">
        <v>9</v>
      </c>
      <c r="B61" s="148"/>
      <c r="C61" s="148"/>
      <c r="D61" s="150"/>
      <c r="E61" s="151"/>
      <c r="F61" s="150"/>
      <c r="G61" s="151"/>
      <c r="H61" s="150"/>
      <c r="I61" s="151"/>
      <c r="J61" s="149"/>
      <c r="K61" s="149"/>
      <c r="L61" s="149"/>
      <c r="M61" s="149"/>
      <c r="N61" s="166"/>
      <c r="O61" s="166"/>
      <c r="P61" s="166"/>
      <c r="Q61" s="167"/>
      <c r="T61" s="67">
        <v>2</v>
      </c>
    </row>
    <row r="62" spans="1:20" ht="61.5" customHeight="1" x14ac:dyDescent="0.25">
      <c r="A62" s="147" t="s">
        <v>150</v>
      </c>
      <c r="B62" s="148"/>
      <c r="C62" s="148"/>
      <c r="D62" s="150"/>
      <c r="E62" s="151"/>
      <c r="F62" s="150"/>
      <c r="G62" s="151"/>
      <c r="H62" s="150"/>
      <c r="I62" s="151"/>
      <c r="J62" s="149"/>
      <c r="K62" s="149"/>
      <c r="L62" s="149"/>
      <c r="M62" s="149"/>
      <c r="N62" s="166"/>
      <c r="O62" s="166"/>
      <c r="P62" s="166"/>
      <c r="Q62" s="167"/>
      <c r="T62" s="67">
        <v>2</v>
      </c>
    </row>
    <row r="63" spans="1:20" ht="61.5" customHeight="1" x14ac:dyDescent="0.25">
      <c r="A63" s="147" t="s">
        <v>202</v>
      </c>
      <c r="B63" s="148"/>
      <c r="C63" s="148"/>
      <c r="D63" s="150"/>
      <c r="E63" s="151"/>
      <c r="F63" s="150"/>
      <c r="G63" s="151"/>
      <c r="H63" s="150"/>
      <c r="I63" s="151"/>
      <c r="J63" s="149"/>
      <c r="K63" s="149"/>
      <c r="L63" s="149"/>
      <c r="M63" s="149"/>
      <c r="N63" s="166"/>
      <c r="O63" s="166"/>
      <c r="P63" s="166"/>
      <c r="Q63" s="167"/>
      <c r="T63" s="67">
        <v>2</v>
      </c>
    </row>
    <row r="64" spans="1:20" ht="61.5" customHeight="1" x14ac:dyDescent="0.25">
      <c r="A64" s="147" t="s">
        <v>151</v>
      </c>
      <c r="B64" s="148"/>
      <c r="C64" s="148"/>
      <c r="D64" s="150"/>
      <c r="E64" s="151"/>
      <c r="F64" s="150"/>
      <c r="G64" s="151"/>
      <c r="H64" s="150"/>
      <c r="I64" s="151"/>
      <c r="J64" s="149"/>
      <c r="K64" s="149"/>
      <c r="L64" s="149"/>
      <c r="M64" s="149"/>
      <c r="N64" s="166"/>
      <c r="O64" s="166"/>
      <c r="P64" s="166"/>
      <c r="Q64" s="167"/>
      <c r="T64" s="67">
        <v>2</v>
      </c>
    </row>
    <row r="65" spans="1:20" ht="61.5" customHeight="1" x14ac:dyDescent="0.25">
      <c r="A65" s="147" t="s">
        <v>152</v>
      </c>
      <c r="B65" s="148"/>
      <c r="C65" s="148"/>
      <c r="D65" s="150"/>
      <c r="E65" s="151"/>
      <c r="F65" s="150"/>
      <c r="G65" s="151"/>
      <c r="H65" s="150"/>
      <c r="I65" s="151"/>
      <c r="J65" s="149"/>
      <c r="K65" s="149"/>
      <c r="L65" s="149"/>
      <c r="M65" s="149"/>
      <c r="N65" s="166"/>
      <c r="O65" s="166"/>
      <c r="P65" s="166"/>
      <c r="Q65" s="167"/>
      <c r="T65" s="67">
        <v>2</v>
      </c>
    </row>
    <row r="66" spans="1:20" ht="61.5" customHeight="1" thickBot="1" x14ac:dyDescent="0.3">
      <c r="A66" s="147" t="s">
        <v>153</v>
      </c>
      <c r="B66" s="148"/>
      <c r="C66" s="148"/>
      <c r="D66" s="150"/>
      <c r="E66" s="151"/>
      <c r="F66" s="150"/>
      <c r="G66" s="151"/>
      <c r="H66" s="150"/>
      <c r="I66" s="151"/>
      <c r="J66" s="149"/>
      <c r="K66" s="149"/>
      <c r="L66" s="149"/>
      <c r="M66" s="149"/>
      <c r="N66" s="166"/>
      <c r="O66" s="166"/>
      <c r="P66" s="166"/>
      <c r="Q66" s="167"/>
      <c r="T66" s="67">
        <v>2</v>
      </c>
    </row>
    <row r="67" spans="1:20" ht="15" customHeight="1" thickBot="1" x14ac:dyDescent="0.3">
      <c r="A67" s="174" t="s">
        <v>24</v>
      </c>
      <c r="B67" s="175"/>
      <c r="C67" s="175"/>
      <c r="D67" s="175"/>
      <c r="E67" s="175"/>
      <c r="F67" s="175"/>
      <c r="G67" s="175"/>
      <c r="H67" s="175"/>
      <c r="I67" s="175"/>
      <c r="J67" s="175"/>
      <c r="K67" s="175"/>
      <c r="L67" s="175"/>
      <c r="M67" s="175"/>
      <c r="N67" s="175"/>
      <c r="O67" s="175"/>
      <c r="P67" s="175"/>
      <c r="Q67" s="176"/>
    </row>
    <row r="68" spans="1:20" ht="61.5" customHeight="1" thickBot="1" x14ac:dyDescent="0.3">
      <c r="A68" s="229" t="s">
        <v>14</v>
      </c>
      <c r="B68" s="230"/>
      <c r="C68" s="231"/>
      <c r="D68" s="150"/>
      <c r="E68" s="151"/>
      <c r="F68" s="150"/>
      <c r="G68" s="151"/>
      <c r="H68" s="150"/>
      <c r="I68" s="151"/>
      <c r="J68" s="232"/>
      <c r="K68" s="233"/>
      <c r="L68" s="233"/>
      <c r="M68" s="234"/>
      <c r="N68" s="166"/>
      <c r="O68" s="166"/>
      <c r="P68" s="166"/>
      <c r="Q68" s="167"/>
      <c r="T68" s="67">
        <v>2</v>
      </c>
    </row>
    <row r="69" spans="1:20" ht="15" customHeight="1" thickBot="1" x14ac:dyDescent="0.3">
      <c r="A69" s="174" t="s">
        <v>121</v>
      </c>
      <c r="B69" s="175"/>
      <c r="C69" s="175"/>
      <c r="D69" s="175"/>
      <c r="E69" s="175"/>
      <c r="F69" s="175"/>
      <c r="G69" s="175"/>
      <c r="H69" s="175"/>
      <c r="I69" s="175"/>
      <c r="J69" s="175"/>
      <c r="K69" s="175"/>
      <c r="L69" s="175"/>
      <c r="M69" s="175"/>
      <c r="N69" s="175"/>
      <c r="O69" s="175"/>
      <c r="P69" s="175"/>
      <c r="Q69" s="176"/>
    </row>
    <row r="70" spans="1:20" ht="61.5" customHeight="1" x14ac:dyDescent="0.25">
      <c r="A70" s="224" t="s">
        <v>13</v>
      </c>
      <c r="B70" s="225"/>
      <c r="C70" s="225"/>
      <c r="D70" s="222"/>
      <c r="E70" s="223"/>
      <c r="F70" s="222"/>
      <c r="G70" s="223"/>
      <c r="H70" s="222"/>
      <c r="I70" s="223"/>
      <c r="J70" s="226"/>
      <c r="K70" s="226"/>
      <c r="L70" s="226"/>
      <c r="M70" s="226"/>
      <c r="N70" s="227"/>
      <c r="O70" s="227"/>
      <c r="P70" s="227"/>
      <c r="Q70" s="228"/>
      <c r="T70" s="67">
        <v>2</v>
      </c>
    </row>
    <row r="71" spans="1:20" ht="81.75" customHeight="1" x14ac:dyDescent="0.25">
      <c r="A71" s="147" t="s">
        <v>25</v>
      </c>
      <c r="B71" s="148"/>
      <c r="C71" s="148"/>
      <c r="D71" s="150"/>
      <c r="E71" s="151"/>
      <c r="F71" s="150"/>
      <c r="G71" s="151"/>
      <c r="H71" s="150"/>
      <c r="I71" s="151"/>
      <c r="J71" s="149"/>
      <c r="K71" s="149"/>
      <c r="L71" s="149"/>
      <c r="M71" s="149"/>
      <c r="N71" s="166"/>
      <c r="O71" s="166"/>
      <c r="P71" s="166"/>
      <c r="Q71" s="167"/>
      <c r="T71" s="67">
        <v>2</v>
      </c>
    </row>
    <row r="72" spans="1:20" ht="69" customHeight="1" x14ac:dyDescent="0.25">
      <c r="A72" s="147" t="s">
        <v>15</v>
      </c>
      <c r="B72" s="148"/>
      <c r="C72" s="148"/>
      <c r="D72" s="150"/>
      <c r="E72" s="151"/>
      <c r="F72" s="150"/>
      <c r="G72" s="151"/>
      <c r="H72" s="150"/>
      <c r="I72" s="151"/>
      <c r="J72" s="149"/>
      <c r="K72" s="149"/>
      <c r="L72" s="149"/>
      <c r="M72" s="149"/>
      <c r="N72" s="166"/>
      <c r="O72" s="166"/>
      <c r="P72" s="166"/>
      <c r="Q72" s="167"/>
      <c r="T72" s="67">
        <v>2</v>
      </c>
    </row>
    <row r="73" spans="1:20" ht="78" customHeight="1" x14ac:dyDescent="0.25">
      <c r="A73" s="147" t="s">
        <v>6</v>
      </c>
      <c r="B73" s="148"/>
      <c r="C73" s="148"/>
      <c r="D73" s="150"/>
      <c r="E73" s="151"/>
      <c r="F73" s="150"/>
      <c r="G73" s="151"/>
      <c r="H73" s="150"/>
      <c r="I73" s="151"/>
      <c r="J73" s="149"/>
      <c r="K73" s="149"/>
      <c r="L73" s="149"/>
      <c r="M73" s="149"/>
      <c r="N73" s="166"/>
      <c r="O73" s="166"/>
      <c r="P73" s="166"/>
      <c r="Q73" s="167"/>
      <c r="T73" s="67">
        <v>2</v>
      </c>
    </row>
    <row r="74" spans="1:20" ht="61.5" customHeight="1" thickBot="1" x14ac:dyDescent="0.3">
      <c r="A74" s="171" t="s">
        <v>201</v>
      </c>
      <c r="B74" s="172"/>
      <c r="C74" s="172"/>
      <c r="D74" s="168"/>
      <c r="E74" s="169"/>
      <c r="F74" s="168"/>
      <c r="G74" s="169"/>
      <c r="H74" s="168"/>
      <c r="I74" s="169"/>
      <c r="J74" s="173"/>
      <c r="K74" s="173"/>
      <c r="L74" s="173"/>
      <c r="M74" s="173"/>
      <c r="N74" s="181"/>
      <c r="O74" s="181"/>
      <c r="P74" s="181"/>
      <c r="Q74" s="182"/>
      <c r="T74" s="67">
        <v>2</v>
      </c>
    </row>
  </sheetData>
  <sheetProtection password="C07F" sheet="1" objects="1" scenarios="1" selectLockedCells="1"/>
  <mergeCells count="303">
    <mergeCell ref="D64:E64"/>
    <mergeCell ref="F64:G64"/>
    <mergeCell ref="H64:I64"/>
    <mergeCell ref="D65:E65"/>
    <mergeCell ref="F65:G65"/>
    <mergeCell ref="H65:I65"/>
    <mergeCell ref="N70:O70"/>
    <mergeCell ref="P70:Q70"/>
    <mergeCell ref="A68:C68"/>
    <mergeCell ref="J68:M68"/>
    <mergeCell ref="N68:O68"/>
    <mergeCell ref="P68:Q68"/>
    <mergeCell ref="P71:Q71"/>
    <mergeCell ref="A70:C70"/>
    <mergeCell ref="J70:M70"/>
    <mergeCell ref="A73:C73"/>
    <mergeCell ref="J73:M73"/>
    <mergeCell ref="N73:O73"/>
    <mergeCell ref="P73:Q73"/>
    <mergeCell ref="D71:E71"/>
    <mergeCell ref="F71:G71"/>
    <mergeCell ref="D73:E73"/>
    <mergeCell ref="F73:G73"/>
    <mergeCell ref="H73:I73"/>
    <mergeCell ref="D63:E63"/>
    <mergeCell ref="F63:G63"/>
    <mergeCell ref="H63:I63"/>
    <mergeCell ref="D74:E74"/>
    <mergeCell ref="F74:G74"/>
    <mergeCell ref="H74:I74"/>
    <mergeCell ref="D66:E66"/>
    <mergeCell ref="F66:G66"/>
    <mergeCell ref="H66:I66"/>
    <mergeCell ref="D68:E68"/>
    <mergeCell ref="F68:G68"/>
    <mergeCell ref="H68:I68"/>
    <mergeCell ref="D70:E70"/>
    <mergeCell ref="F70:G70"/>
    <mergeCell ref="H70:I70"/>
    <mergeCell ref="A67:Q67"/>
    <mergeCell ref="A69:Q69"/>
    <mergeCell ref="A72:C72"/>
    <mergeCell ref="J72:M72"/>
    <mergeCell ref="N72:O72"/>
    <mergeCell ref="P72:Q72"/>
    <mergeCell ref="A71:C71"/>
    <mergeCell ref="J71:M71"/>
    <mergeCell ref="N71:O71"/>
    <mergeCell ref="D60:E60"/>
    <mergeCell ref="F60:G60"/>
    <mergeCell ref="H60:I60"/>
    <mergeCell ref="D61:E61"/>
    <mergeCell ref="F61:G61"/>
    <mergeCell ref="H61:I61"/>
    <mergeCell ref="D62:E62"/>
    <mergeCell ref="F62:G62"/>
    <mergeCell ref="H62:I62"/>
    <mergeCell ref="D31:E31"/>
    <mergeCell ref="F31:G31"/>
    <mergeCell ref="H31:I31"/>
    <mergeCell ref="F36:G36"/>
    <mergeCell ref="H36:I36"/>
    <mergeCell ref="D37:E37"/>
    <mergeCell ref="F37:G37"/>
    <mergeCell ref="H37:I37"/>
    <mergeCell ref="D38:E38"/>
    <mergeCell ref="F38:G38"/>
    <mergeCell ref="H38:I38"/>
    <mergeCell ref="H34:I34"/>
    <mergeCell ref="D36:E36"/>
    <mergeCell ref="A35:Q35"/>
    <mergeCell ref="A37:C37"/>
    <mergeCell ref="J37:M37"/>
    <mergeCell ref="A38:C38"/>
    <mergeCell ref="A31:C31"/>
    <mergeCell ref="J31:M31"/>
    <mergeCell ref="J34:M34"/>
    <mergeCell ref="D33:E33"/>
    <mergeCell ref="F33:G33"/>
    <mergeCell ref="H33:I33"/>
    <mergeCell ref="D34:E34"/>
    <mergeCell ref="D28:E28"/>
    <mergeCell ref="F28:G28"/>
    <mergeCell ref="H28:I28"/>
    <mergeCell ref="D29:E29"/>
    <mergeCell ref="F29:G29"/>
    <mergeCell ref="H29:I29"/>
    <mergeCell ref="D30:E30"/>
    <mergeCell ref="F30:G30"/>
    <mergeCell ref="H30:I30"/>
    <mergeCell ref="D25:E25"/>
    <mergeCell ref="F25:G25"/>
    <mergeCell ref="H25:I25"/>
    <mergeCell ref="D26:E26"/>
    <mergeCell ref="F26:G26"/>
    <mergeCell ref="H26:I26"/>
    <mergeCell ref="D27:E27"/>
    <mergeCell ref="F27:G27"/>
    <mergeCell ref="H27:I27"/>
    <mergeCell ref="D21:E21"/>
    <mergeCell ref="F21:G21"/>
    <mergeCell ref="H21:I21"/>
    <mergeCell ref="D23:E23"/>
    <mergeCell ref="F23:G23"/>
    <mergeCell ref="H23:I23"/>
    <mergeCell ref="D24:E24"/>
    <mergeCell ref="F24:G24"/>
    <mergeCell ref="H24:I24"/>
    <mergeCell ref="D18:E18"/>
    <mergeCell ref="F18:G18"/>
    <mergeCell ref="H18:I18"/>
    <mergeCell ref="D19:E19"/>
    <mergeCell ref="F19:G19"/>
    <mergeCell ref="H19:I19"/>
    <mergeCell ref="D20:E20"/>
    <mergeCell ref="F20:G20"/>
    <mergeCell ref="H20:I20"/>
    <mergeCell ref="D15:E15"/>
    <mergeCell ref="F15:G15"/>
    <mergeCell ref="H15:I15"/>
    <mergeCell ref="D16:E16"/>
    <mergeCell ref="F16:G16"/>
    <mergeCell ref="H16:I16"/>
    <mergeCell ref="D17:E17"/>
    <mergeCell ref="F17:G17"/>
    <mergeCell ref="H17:I17"/>
    <mergeCell ref="D12:E12"/>
    <mergeCell ref="F12:G12"/>
    <mergeCell ref="H12:I12"/>
    <mergeCell ref="D13:E13"/>
    <mergeCell ref="F13:G13"/>
    <mergeCell ref="H13:I13"/>
    <mergeCell ref="D14:E14"/>
    <mergeCell ref="F14:G14"/>
    <mergeCell ref="H14:I14"/>
    <mergeCell ref="D8:E8"/>
    <mergeCell ref="F8:G8"/>
    <mergeCell ref="H8:I8"/>
    <mergeCell ref="D10:E10"/>
    <mergeCell ref="F10:G10"/>
    <mergeCell ref="H10:I10"/>
    <mergeCell ref="D11:E11"/>
    <mergeCell ref="F11:G11"/>
    <mergeCell ref="H11:I11"/>
    <mergeCell ref="A17:C17"/>
    <mergeCell ref="J17:M17"/>
    <mergeCell ref="A10:C10"/>
    <mergeCell ref="J10:M10"/>
    <mergeCell ref="A32:Q32"/>
    <mergeCell ref="A33:C33"/>
    <mergeCell ref="J33:M33"/>
    <mergeCell ref="A3:I3"/>
    <mergeCell ref="A4:I4"/>
    <mergeCell ref="A5:I5"/>
    <mergeCell ref="A26:C26"/>
    <mergeCell ref="J26:M26"/>
    <mergeCell ref="A18:C18"/>
    <mergeCell ref="J18:M18"/>
    <mergeCell ref="A20:C20"/>
    <mergeCell ref="J20:M20"/>
    <mergeCell ref="A21:C21"/>
    <mergeCell ref="J21:M21"/>
    <mergeCell ref="A15:C15"/>
    <mergeCell ref="J15:M15"/>
    <mergeCell ref="A11:C11"/>
    <mergeCell ref="J11:M11"/>
    <mergeCell ref="A13:C13"/>
    <mergeCell ref="J13:M13"/>
    <mergeCell ref="A2:Q2"/>
    <mergeCell ref="A1:Q1"/>
    <mergeCell ref="A9:Q9"/>
    <mergeCell ref="A34:C34"/>
    <mergeCell ref="J8:M8"/>
    <mergeCell ref="P8:Q8"/>
    <mergeCell ref="N8:O8"/>
    <mergeCell ref="A23:C23"/>
    <mergeCell ref="A28:C28"/>
    <mergeCell ref="J28:M28"/>
    <mergeCell ref="J24:M24"/>
    <mergeCell ref="A27:C27"/>
    <mergeCell ref="D7:I7"/>
    <mergeCell ref="J23:M23"/>
    <mergeCell ref="A22:Q22"/>
    <mergeCell ref="J7:Q7"/>
    <mergeCell ref="A8:C8"/>
    <mergeCell ref="J27:M27"/>
    <mergeCell ref="A14:C14"/>
    <mergeCell ref="J14:M14"/>
    <mergeCell ref="A12:C12"/>
    <mergeCell ref="J12:M12"/>
    <mergeCell ref="A25:C25"/>
    <mergeCell ref="J25:M25"/>
    <mergeCell ref="P42:P43"/>
    <mergeCell ref="Q42:Q43"/>
    <mergeCell ref="M44:O45"/>
    <mergeCell ref="P44:P45"/>
    <mergeCell ref="Q44:Q45"/>
    <mergeCell ref="M42:O43"/>
    <mergeCell ref="F41:G41"/>
    <mergeCell ref="H41:I41"/>
    <mergeCell ref="F72:G72"/>
    <mergeCell ref="H72:I72"/>
    <mergeCell ref="J61:M61"/>
    <mergeCell ref="A55:Q55"/>
    <mergeCell ref="M46:O47"/>
    <mergeCell ref="P46:P47"/>
    <mergeCell ref="Q46:Q47"/>
    <mergeCell ref="M48:O49"/>
    <mergeCell ref="P48:P49"/>
    <mergeCell ref="Q48:Q49"/>
    <mergeCell ref="A44:J44"/>
    <mergeCell ref="A45:J45"/>
    <mergeCell ref="D56:E56"/>
    <mergeCell ref="F56:G56"/>
    <mergeCell ref="H56:I56"/>
    <mergeCell ref="F59:G59"/>
    <mergeCell ref="F34:G34"/>
    <mergeCell ref="A59:C59"/>
    <mergeCell ref="J57:M57"/>
    <mergeCell ref="J59:M59"/>
    <mergeCell ref="D57:E57"/>
    <mergeCell ref="F57:G57"/>
    <mergeCell ref="H57:I57"/>
    <mergeCell ref="D59:E59"/>
    <mergeCell ref="J38:M38"/>
    <mergeCell ref="A39:C39"/>
    <mergeCell ref="J39:M39"/>
    <mergeCell ref="A40:C40"/>
    <mergeCell ref="J40:M40"/>
    <mergeCell ref="A41:C41"/>
    <mergeCell ref="H59:I59"/>
    <mergeCell ref="A74:C74"/>
    <mergeCell ref="J74:M74"/>
    <mergeCell ref="A56:C56"/>
    <mergeCell ref="A58:Q58"/>
    <mergeCell ref="N59:O59"/>
    <mergeCell ref="A66:C66"/>
    <mergeCell ref="J66:M66"/>
    <mergeCell ref="N66:O66"/>
    <mergeCell ref="P66:Q66"/>
    <mergeCell ref="N60:O60"/>
    <mergeCell ref="P60:Q60"/>
    <mergeCell ref="N62:O62"/>
    <mergeCell ref="P62:Q62"/>
    <mergeCell ref="A62:C62"/>
    <mergeCell ref="J62:M62"/>
    <mergeCell ref="P59:Q59"/>
    <mergeCell ref="A57:C57"/>
    <mergeCell ref="N57:O57"/>
    <mergeCell ref="P57:Q57"/>
    <mergeCell ref="N74:O74"/>
    <mergeCell ref="P74:Q74"/>
    <mergeCell ref="N56:O56"/>
    <mergeCell ref="P56:Q56"/>
    <mergeCell ref="A61:C61"/>
    <mergeCell ref="J19:M19"/>
    <mergeCell ref="N61:O61"/>
    <mergeCell ref="P61:Q61"/>
    <mergeCell ref="A63:C63"/>
    <mergeCell ref="J63:M63"/>
    <mergeCell ref="N63:O63"/>
    <mergeCell ref="P63:Q63"/>
    <mergeCell ref="A65:C65"/>
    <mergeCell ref="J65:M65"/>
    <mergeCell ref="N65:O65"/>
    <mergeCell ref="P65:Q65"/>
    <mergeCell ref="A64:C64"/>
    <mergeCell ref="J64:M64"/>
    <mergeCell ref="N64:O64"/>
    <mergeCell ref="P64:Q64"/>
    <mergeCell ref="J56:M56"/>
    <mergeCell ref="D39:E39"/>
    <mergeCell ref="F39:G39"/>
    <mergeCell ref="H39:I39"/>
    <mergeCell ref="D40:E40"/>
    <mergeCell ref="F40:G40"/>
    <mergeCell ref="H40:I40"/>
    <mergeCell ref="D41:E41"/>
    <mergeCell ref="J41:M41"/>
    <mergeCell ref="A24:C24"/>
    <mergeCell ref="A60:C60"/>
    <mergeCell ref="J60:M60"/>
    <mergeCell ref="H71:I71"/>
    <mergeCell ref="D72:E72"/>
    <mergeCell ref="K3:Q3"/>
    <mergeCell ref="K4:Q4"/>
    <mergeCell ref="K5:Q5"/>
    <mergeCell ref="A54:C54"/>
    <mergeCell ref="D54:E54"/>
    <mergeCell ref="F54:G54"/>
    <mergeCell ref="H54:I54"/>
    <mergeCell ref="J54:M54"/>
    <mergeCell ref="N54:O54"/>
    <mergeCell ref="P54:Q54"/>
    <mergeCell ref="A16:C16"/>
    <mergeCell ref="J16:M16"/>
    <mergeCell ref="A29:C29"/>
    <mergeCell ref="J29:M29"/>
    <mergeCell ref="A30:C30"/>
    <mergeCell ref="J30:M30"/>
    <mergeCell ref="A36:C36"/>
    <mergeCell ref="J36:M36"/>
    <mergeCell ref="A19:C19"/>
  </mergeCells>
  <conditionalFormatting sqref="J3">
    <cfRule type="cellIs" dxfId="7" priority="7" operator="lessThan">
      <formula>0</formula>
    </cfRule>
    <cfRule type="cellIs" dxfId="6" priority="8" operator="greaterThan">
      <formula>365</formula>
    </cfRule>
  </conditionalFormatting>
  <conditionalFormatting sqref="J4">
    <cfRule type="cellIs" dxfId="5" priority="5" operator="lessThan">
      <formula>0</formula>
    </cfRule>
    <cfRule type="cellIs" dxfId="4" priority="6" operator="greaterThan">
      <formula>24</formula>
    </cfRule>
  </conditionalFormatting>
  <conditionalFormatting sqref="J5">
    <cfRule type="cellIs" dxfId="3" priority="4" operator="lessThan">
      <formula>0</formula>
    </cfRule>
  </conditionalFormatting>
  <conditionalFormatting sqref="K3:Q3">
    <cfRule type="containsText" dxfId="2" priority="3" operator="containsText" text="Please enter">
      <formula>NOT(ISERROR(SEARCH("Please enter",K3)))</formula>
    </cfRule>
  </conditionalFormatting>
  <conditionalFormatting sqref="K4:Q4">
    <cfRule type="containsText" dxfId="1" priority="2" operator="containsText" text="Please enter">
      <formula>NOT(ISERROR(SEARCH("Please enter",K4)))</formula>
    </cfRule>
  </conditionalFormatting>
  <conditionalFormatting sqref="K5:Q5">
    <cfRule type="containsText" dxfId="0" priority="1" operator="containsText" text="Please enter">
      <formula>NOT(ISERROR(SEARCH("Please enter",K5)))</formula>
    </cfRule>
  </conditionalFormatting>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Option Button 2">
              <controlPr locked="0" defaultSize="0" autoFill="0" autoLine="0" autoPict="0">
                <anchor moveWithCells="1" sizeWithCells="1">
                  <from>
                    <xdr:col>3</xdr:col>
                    <xdr:colOff>171450</xdr:colOff>
                    <xdr:row>9</xdr:row>
                    <xdr:rowOff>266700</xdr:rowOff>
                  </from>
                  <to>
                    <xdr:col>4</xdr:col>
                    <xdr:colOff>209550</xdr:colOff>
                    <xdr:row>9</xdr:row>
                    <xdr:rowOff>485775</xdr:rowOff>
                  </to>
                </anchor>
              </controlPr>
            </control>
          </mc:Choice>
        </mc:AlternateContent>
        <mc:AlternateContent xmlns:mc="http://schemas.openxmlformats.org/markup-compatibility/2006">
          <mc:Choice Requires="x14">
            <control shapeId="2051" r:id="rId5" name="Option Button 3">
              <controlPr locked="0" defaultSize="0" autoFill="0" autoLine="0" autoPict="0">
                <anchor moveWithCells="1" sizeWithCells="1">
                  <from>
                    <xdr:col>5</xdr:col>
                    <xdr:colOff>171450</xdr:colOff>
                    <xdr:row>9</xdr:row>
                    <xdr:rowOff>266700</xdr:rowOff>
                  </from>
                  <to>
                    <xdr:col>6</xdr:col>
                    <xdr:colOff>209550</xdr:colOff>
                    <xdr:row>9</xdr:row>
                    <xdr:rowOff>485775</xdr:rowOff>
                  </to>
                </anchor>
              </controlPr>
            </control>
          </mc:Choice>
        </mc:AlternateContent>
        <mc:AlternateContent xmlns:mc="http://schemas.openxmlformats.org/markup-compatibility/2006">
          <mc:Choice Requires="x14">
            <control shapeId="2052" r:id="rId6" name="Option Button 4">
              <controlPr locked="0" defaultSize="0" autoFill="0" autoLine="0" autoPict="0">
                <anchor moveWithCells="1" sizeWithCells="1">
                  <from>
                    <xdr:col>7</xdr:col>
                    <xdr:colOff>171450</xdr:colOff>
                    <xdr:row>9</xdr:row>
                    <xdr:rowOff>266700</xdr:rowOff>
                  </from>
                  <to>
                    <xdr:col>8</xdr:col>
                    <xdr:colOff>209550</xdr:colOff>
                    <xdr:row>9</xdr:row>
                    <xdr:rowOff>485775</xdr:rowOff>
                  </to>
                </anchor>
              </controlPr>
            </control>
          </mc:Choice>
        </mc:AlternateContent>
        <mc:AlternateContent xmlns:mc="http://schemas.openxmlformats.org/markup-compatibility/2006">
          <mc:Choice Requires="x14">
            <control shapeId="2053" r:id="rId7" name="Group Box 5">
              <controlPr defaultSize="0" autoFill="0" autoPict="0">
                <anchor moveWithCells="1" sizeWithCells="1">
                  <from>
                    <xdr:col>3</xdr:col>
                    <xdr:colOff>0</xdr:colOff>
                    <xdr:row>9</xdr:row>
                    <xdr:rowOff>0</xdr:rowOff>
                  </from>
                  <to>
                    <xdr:col>9</xdr:col>
                    <xdr:colOff>0</xdr:colOff>
                    <xdr:row>10</xdr:row>
                    <xdr:rowOff>0</xdr:rowOff>
                  </to>
                </anchor>
              </controlPr>
            </control>
          </mc:Choice>
        </mc:AlternateContent>
        <mc:AlternateContent xmlns:mc="http://schemas.openxmlformats.org/markup-compatibility/2006">
          <mc:Choice Requires="x14">
            <control shapeId="2056" r:id="rId8" name="Option Button 8">
              <controlPr locked="0" defaultSize="0" autoFill="0" autoLine="0" autoPict="0">
                <anchor moveWithCells="1" sizeWithCells="1">
                  <from>
                    <xdr:col>3</xdr:col>
                    <xdr:colOff>171450</xdr:colOff>
                    <xdr:row>10</xdr:row>
                    <xdr:rowOff>266700</xdr:rowOff>
                  </from>
                  <to>
                    <xdr:col>4</xdr:col>
                    <xdr:colOff>209550</xdr:colOff>
                    <xdr:row>10</xdr:row>
                    <xdr:rowOff>485775</xdr:rowOff>
                  </to>
                </anchor>
              </controlPr>
            </control>
          </mc:Choice>
        </mc:AlternateContent>
        <mc:AlternateContent xmlns:mc="http://schemas.openxmlformats.org/markup-compatibility/2006">
          <mc:Choice Requires="x14">
            <control shapeId="2057" r:id="rId9" name="Option Button 9">
              <controlPr locked="0" defaultSize="0" autoFill="0" autoLine="0" autoPict="0">
                <anchor moveWithCells="1" sizeWithCells="1">
                  <from>
                    <xdr:col>5</xdr:col>
                    <xdr:colOff>171450</xdr:colOff>
                    <xdr:row>10</xdr:row>
                    <xdr:rowOff>266700</xdr:rowOff>
                  </from>
                  <to>
                    <xdr:col>6</xdr:col>
                    <xdr:colOff>209550</xdr:colOff>
                    <xdr:row>10</xdr:row>
                    <xdr:rowOff>485775</xdr:rowOff>
                  </to>
                </anchor>
              </controlPr>
            </control>
          </mc:Choice>
        </mc:AlternateContent>
        <mc:AlternateContent xmlns:mc="http://schemas.openxmlformats.org/markup-compatibility/2006">
          <mc:Choice Requires="x14">
            <control shapeId="2058" r:id="rId10" name="Option Button 10">
              <controlPr locked="0" defaultSize="0" autoFill="0" autoLine="0" autoPict="0">
                <anchor moveWithCells="1" sizeWithCells="1">
                  <from>
                    <xdr:col>7</xdr:col>
                    <xdr:colOff>171450</xdr:colOff>
                    <xdr:row>10</xdr:row>
                    <xdr:rowOff>266700</xdr:rowOff>
                  </from>
                  <to>
                    <xdr:col>8</xdr:col>
                    <xdr:colOff>209550</xdr:colOff>
                    <xdr:row>10</xdr:row>
                    <xdr:rowOff>485775</xdr:rowOff>
                  </to>
                </anchor>
              </controlPr>
            </control>
          </mc:Choice>
        </mc:AlternateContent>
        <mc:AlternateContent xmlns:mc="http://schemas.openxmlformats.org/markup-compatibility/2006">
          <mc:Choice Requires="x14">
            <control shapeId="2059" r:id="rId11" name="Group Box 11">
              <controlPr defaultSize="0" autoFill="0" autoPict="0">
                <anchor moveWithCells="1" sizeWithCells="1">
                  <from>
                    <xdr:col>3</xdr:col>
                    <xdr:colOff>0</xdr:colOff>
                    <xdr:row>10</xdr:row>
                    <xdr:rowOff>0</xdr:rowOff>
                  </from>
                  <to>
                    <xdr:col>9</xdr:col>
                    <xdr:colOff>0</xdr:colOff>
                    <xdr:row>11</xdr:row>
                    <xdr:rowOff>0</xdr:rowOff>
                  </to>
                </anchor>
              </controlPr>
            </control>
          </mc:Choice>
        </mc:AlternateContent>
        <mc:AlternateContent xmlns:mc="http://schemas.openxmlformats.org/markup-compatibility/2006">
          <mc:Choice Requires="x14">
            <control shapeId="2062" r:id="rId12" name="Option Button 14">
              <controlPr locked="0" defaultSize="0" autoFill="0" autoLine="0" autoPict="0">
                <anchor moveWithCells="1" sizeWithCells="1">
                  <from>
                    <xdr:col>3</xdr:col>
                    <xdr:colOff>171450</xdr:colOff>
                    <xdr:row>11</xdr:row>
                    <xdr:rowOff>266700</xdr:rowOff>
                  </from>
                  <to>
                    <xdr:col>4</xdr:col>
                    <xdr:colOff>209550</xdr:colOff>
                    <xdr:row>11</xdr:row>
                    <xdr:rowOff>485775</xdr:rowOff>
                  </to>
                </anchor>
              </controlPr>
            </control>
          </mc:Choice>
        </mc:AlternateContent>
        <mc:AlternateContent xmlns:mc="http://schemas.openxmlformats.org/markup-compatibility/2006">
          <mc:Choice Requires="x14">
            <control shapeId="2063" r:id="rId13" name="Option Button 15">
              <controlPr locked="0" defaultSize="0" autoFill="0" autoLine="0" autoPict="0">
                <anchor moveWithCells="1" sizeWithCells="1">
                  <from>
                    <xdr:col>5</xdr:col>
                    <xdr:colOff>171450</xdr:colOff>
                    <xdr:row>11</xdr:row>
                    <xdr:rowOff>266700</xdr:rowOff>
                  </from>
                  <to>
                    <xdr:col>6</xdr:col>
                    <xdr:colOff>209550</xdr:colOff>
                    <xdr:row>11</xdr:row>
                    <xdr:rowOff>485775</xdr:rowOff>
                  </to>
                </anchor>
              </controlPr>
            </control>
          </mc:Choice>
        </mc:AlternateContent>
        <mc:AlternateContent xmlns:mc="http://schemas.openxmlformats.org/markup-compatibility/2006">
          <mc:Choice Requires="x14">
            <control shapeId="2064" r:id="rId14" name="Option Button 16">
              <controlPr locked="0" defaultSize="0" autoFill="0" autoLine="0" autoPict="0">
                <anchor moveWithCells="1" sizeWithCells="1">
                  <from>
                    <xdr:col>7</xdr:col>
                    <xdr:colOff>171450</xdr:colOff>
                    <xdr:row>11</xdr:row>
                    <xdr:rowOff>266700</xdr:rowOff>
                  </from>
                  <to>
                    <xdr:col>8</xdr:col>
                    <xdr:colOff>209550</xdr:colOff>
                    <xdr:row>11</xdr:row>
                    <xdr:rowOff>485775</xdr:rowOff>
                  </to>
                </anchor>
              </controlPr>
            </control>
          </mc:Choice>
        </mc:AlternateContent>
        <mc:AlternateContent xmlns:mc="http://schemas.openxmlformats.org/markup-compatibility/2006">
          <mc:Choice Requires="x14">
            <control shapeId="2065" r:id="rId15" name="Group Box 17">
              <controlPr defaultSize="0" autoFill="0" autoPict="0">
                <anchor moveWithCells="1" sizeWithCells="1">
                  <from>
                    <xdr:col>3</xdr:col>
                    <xdr:colOff>0</xdr:colOff>
                    <xdr:row>11</xdr:row>
                    <xdr:rowOff>0</xdr:rowOff>
                  </from>
                  <to>
                    <xdr:col>9</xdr:col>
                    <xdr:colOff>0</xdr:colOff>
                    <xdr:row>12</xdr:row>
                    <xdr:rowOff>0</xdr:rowOff>
                  </to>
                </anchor>
              </controlPr>
            </control>
          </mc:Choice>
        </mc:AlternateContent>
        <mc:AlternateContent xmlns:mc="http://schemas.openxmlformats.org/markup-compatibility/2006">
          <mc:Choice Requires="x14">
            <control shapeId="2068" r:id="rId16" name="Option Button 20">
              <controlPr locked="0" defaultSize="0" autoFill="0" autoLine="0" autoPict="0">
                <anchor moveWithCells="1" sizeWithCells="1">
                  <from>
                    <xdr:col>3</xdr:col>
                    <xdr:colOff>171450</xdr:colOff>
                    <xdr:row>12</xdr:row>
                    <xdr:rowOff>266700</xdr:rowOff>
                  </from>
                  <to>
                    <xdr:col>4</xdr:col>
                    <xdr:colOff>209550</xdr:colOff>
                    <xdr:row>12</xdr:row>
                    <xdr:rowOff>485775</xdr:rowOff>
                  </to>
                </anchor>
              </controlPr>
            </control>
          </mc:Choice>
        </mc:AlternateContent>
        <mc:AlternateContent xmlns:mc="http://schemas.openxmlformats.org/markup-compatibility/2006">
          <mc:Choice Requires="x14">
            <control shapeId="2069" r:id="rId17" name="Option Button 21">
              <controlPr locked="0" defaultSize="0" autoFill="0" autoLine="0" autoPict="0">
                <anchor moveWithCells="1" sizeWithCells="1">
                  <from>
                    <xdr:col>5</xdr:col>
                    <xdr:colOff>171450</xdr:colOff>
                    <xdr:row>12</xdr:row>
                    <xdr:rowOff>266700</xdr:rowOff>
                  </from>
                  <to>
                    <xdr:col>6</xdr:col>
                    <xdr:colOff>209550</xdr:colOff>
                    <xdr:row>12</xdr:row>
                    <xdr:rowOff>485775</xdr:rowOff>
                  </to>
                </anchor>
              </controlPr>
            </control>
          </mc:Choice>
        </mc:AlternateContent>
        <mc:AlternateContent xmlns:mc="http://schemas.openxmlformats.org/markup-compatibility/2006">
          <mc:Choice Requires="x14">
            <control shapeId="2070" r:id="rId18" name="Option Button 22">
              <controlPr locked="0" defaultSize="0" autoFill="0" autoLine="0" autoPict="0">
                <anchor moveWithCells="1" sizeWithCells="1">
                  <from>
                    <xdr:col>7</xdr:col>
                    <xdr:colOff>171450</xdr:colOff>
                    <xdr:row>12</xdr:row>
                    <xdr:rowOff>266700</xdr:rowOff>
                  </from>
                  <to>
                    <xdr:col>8</xdr:col>
                    <xdr:colOff>209550</xdr:colOff>
                    <xdr:row>12</xdr:row>
                    <xdr:rowOff>485775</xdr:rowOff>
                  </to>
                </anchor>
              </controlPr>
            </control>
          </mc:Choice>
        </mc:AlternateContent>
        <mc:AlternateContent xmlns:mc="http://schemas.openxmlformats.org/markup-compatibility/2006">
          <mc:Choice Requires="x14">
            <control shapeId="2071" r:id="rId19" name="Group Box 23">
              <controlPr defaultSize="0" autoFill="0" autoPict="0">
                <anchor moveWithCells="1" sizeWithCells="1">
                  <from>
                    <xdr:col>3</xdr:col>
                    <xdr:colOff>0</xdr:colOff>
                    <xdr:row>12</xdr:row>
                    <xdr:rowOff>0</xdr:rowOff>
                  </from>
                  <to>
                    <xdr:col>9</xdr:col>
                    <xdr:colOff>0</xdr:colOff>
                    <xdr:row>13</xdr:row>
                    <xdr:rowOff>0</xdr:rowOff>
                  </to>
                </anchor>
              </controlPr>
            </control>
          </mc:Choice>
        </mc:AlternateContent>
        <mc:AlternateContent xmlns:mc="http://schemas.openxmlformats.org/markup-compatibility/2006">
          <mc:Choice Requires="x14">
            <control shapeId="2074" r:id="rId20" name="Option Button 26">
              <controlPr locked="0" defaultSize="0" autoFill="0" autoLine="0" autoPict="0">
                <anchor moveWithCells="1" sizeWithCells="1">
                  <from>
                    <xdr:col>3</xdr:col>
                    <xdr:colOff>171450</xdr:colOff>
                    <xdr:row>13</xdr:row>
                    <xdr:rowOff>266700</xdr:rowOff>
                  </from>
                  <to>
                    <xdr:col>4</xdr:col>
                    <xdr:colOff>209550</xdr:colOff>
                    <xdr:row>13</xdr:row>
                    <xdr:rowOff>485775</xdr:rowOff>
                  </to>
                </anchor>
              </controlPr>
            </control>
          </mc:Choice>
        </mc:AlternateContent>
        <mc:AlternateContent xmlns:mc="http://schemas.openxmlformats.org/markup-compatibility/2006">
          <mc:Choice Requires="x14">
            <control shapeId="2075" r:id="rId21" name="Option Button 27">
              <controlPr locked="0" defaultSize="0" autoFill="0" autoLine="0" autoPict="0">
                <anchor moveWithCells="1" sizeWithCells="1">
                  <from>
                    <xdr:col>5</xdr:col>
                    <xdr:colOff>171450</xdr:colOff>
                    <xdr:row>13</xdr:row>
                    <xdr:rowOff>266700</xdr:rowOff>
                  </from>
                  <to>
                    <xdr:col>6</xdr:col>
                    <xdr:colOff>209550</xdr:colOff>
                    <xdr:row>13</xdr:row>
                    <xdr:rowOff>485775</xdr:rowOff>
                  </to>
                </anchor>
              </controlPr>
            </control>
          </mc:Choice>
        </mc:AlternateContent>
        <mc:AlternateContent xmlns:mc="http://schemas.openxmlformats.org/markup-compatibility/2006">
          <mc:Choice Requires="x14">
            <control shapeId="2076" r:id="rId22" name="Option Button 28">
              <controlPr locked="0" defaultSize="0" autoFill="0" autoLine="0" autoPict="0">
                <anchor moveWithCells="1" sizeWithCells="1">
                  <from>
                    <xdr:col>7</xdr:col>
                    <xdr:colOff>171450</xdr:colOff>
                    <xdr:row>13</xdr:row>
                    <xdr:rowOff>266700</xdr:rowOff>
                  </from>
                  <to>
                    <xdr:col>8</xdr:col>
                    <xdr:colOff>209550</xdr:colOff>
                    <xdr:row>13</xdr:row>
                    <xdr:rowOff>485775</xdr:rowOff>
                  </to>
                </anchor>
              </controlPr>
            </control>
          </mc:Choice>
        </mc:AlternateContent>
        <mc:AlternateContent xmlns:mc="http://schemas.openxmlformats.org/markup-compatibility/2006">
          <mc:Choice Requires="x14">
            <control shapeId="2077" r:id="rId23" name="Group Box 29">
              <controlPr defaultSize="0" autoFill="0" autoPict="0">
                <anchor moveWithCells="1" sizeWithCells="1">
                  <from>
                    <xdr:col>3</xdr:col>
                    <xdr:colOff>0</xdr:colOff>
                    <xdr:row>13</xdr:row>
                    <xdr:rowOff>0</xdr:rowOff>
                  </from>
                  <to>
                    <xdr:col>9</xdr:col>
                    <xdr:colOff>0</xdr:colOff>
                    <xdr:row>14</xdr:row>
                    <xdr:rowOff>0</xdr:rowOff>
                  </to>
                </anchor>
              </controlPr>
            </control>
          </mc:Choice>
        </mc:AlternateContent>
        <mc:AlternateContent xmlns:mc="http://schemas.openxmlformats.org/markup-compatibility/2006">
          <mc:Choice Requires="x14">
            <control shapeId="2080" r:id="rId24" name="Option Button 32">
              <controlPr locked="0" defaultSize="0" autoFill="0" autoLine="0" autoPict="0">
                <anchor moveWithCells="1" sizeWithCells="1">
                  <from>
                    <xdr:col>3</xdr:col>
                    <xdr:colOff>171450</xdr:colOff>
                    <xdr:row>14</xdr:row>
                    <xdr:rowOff>266700</xdr:rowOff>
                  </from>
                  <to>
                    <xdr:col>4</xdr:col>
                    <xdr:colOff>209550</xdr:colOff>
                    <xdr:row>14</xdr:row>
                    <xdr:rowOff>485775</xdr:rowOff>
                  </to>
                </anchor>
              </controlPr>
            </control>
          </mc:Choice>
        </mc:AlternateContent>
        <mc:AlternateContent xmlns:mc="http://schemas.openxmlformats.org/markup-compatibility/2006">
          <mc:Choice Requires="x14">
            <control shapeId="2081" r:id="rId25" name="Option Button 33">
              <controlPr locked="0" defaultSize="0" autoFill="0" autoLine="0" autoPict="0">
                <anchor moveWithCells="1" sizeWithCells="1">
                  <from>
                    <xdr:col>5</xdr:col>
                    <xdr:colOff>171450</xdr:colOff>
                    <xdr:row>14</xdr:row>
                    <xdr:rowOff>266700</xdr:rowOff>
                  </from>
                  <to>
                    <xdr:col>6</xdr:col>
                    <xdr:colOff>209550</xdr:colOff>
                    <xdr:row>14</xdr:row>
                    <xdr:rowOff>485775</xdr:rowOff>
                  </to>
                </anchor>
              </controlPr>
            </control>
          </mc:Choice>
        </mc:AlternateContent>
        <mc:AlternateContent xmlns:mc="http://schemas.openxmlformats.org/markup-compatibility/2006">
          <mc:Choice Requires="x14">
            <control shapeId="2082" r:id="rId26" name="Option Button 34">
              <controlPr locked="0" defaultSize="0" autoFill="0" autoLine="0" autoPict="0">
                <anchor moveWithCells="1" sizeWithCells="1">
                  <from>
                    <xdr:col>7</xdr:col>
                    <xdr:colOff>171450</xdr:colOff>
                    <xdr:row>14</xdr:row>
                    <xdr:rowOff>266700</xdr:rowOff>
                  </from>
                  <to>
                    <xdr:col>8</xdr:col>
                    <xdr:colOff>209550</xdr:colOff>
                    <xdr:row>14</xdr:row>
                    <xdr:rowOff>485775</xdr:rowOff>
                  </to>
                </anchor>
              </controlPr>
            </control>
          </mc:Choice>
        </mc:AlternateContent>
        <mc:AlternateContent xmlns:mc="http://schemas.openxmlformats.org/markup-compatibility/2006">
          <mc:Choice Requires="x14">
            <control shapeId="2083" r:id="rId27" name="Group Box 35">
              <controlPr defaultSize="0" autoFill="0" autoPict="0">
                <anchor moveWithCells="1" sizeWithCells="1">
                  <from>
                    <xdr:col>3</xdr:col>
                    <xdr:colOff>0</xdr:colOff>
                    <xdr:row>14</xdr:row>
                    <xdr:rowOff>0</xdr:rowOff>
                  </from>
                  <to>
                    <xdr:col>9</xdr:col>
                    <xdr:colOff>0</xdr:colOff>
                    <xdr:row>15</xdr:row>
                    <xdr:rowOff>0</xdr:rowOff>
                  </to>
                </anchor>
              </controlPr>
            </control>
          </mc:Choice>
        </mc:AlternateContent>
        <mc:AlternateContent xmlns:mc="http://schemas.openxmlformats.org/markup-compatibility/2006">
          <mc:Choice Requires="x14">
            <control shapeId="2086" r:id="rId28" name="Option Button 38">
              <controlPr locked="0" defaultSize="0" autoFill="0" autoLine="0" autoPict="0">
                <anchor moveWithCells="1" sizeWithCells="1">
                  <from>
                    <xdr:col>3</xdr:col>
                    <xdr:colOff>171450</xdr:colOff>
                    <xdr:row>15</xdr:row>
                    <xdr:rowOff>266700</xdr:rowOff>
                  </from>
                  <to>
                    <xdr:col>4</xdr:col>
                    <xdr:colOff>209550</xdr:colOff>
                    <xdr:row>15</xdr:row>
                    <xdr:rowOff>485775</xdr:rowOff>
                  </to>
                </anchor>
              </controlPr>
            </control>
          </mc:Choice>
        </mc:AlternateContent>
        <mc:AlternateContent xmlns:mc="http://schemas.openxmlformats.org/markup-compatibility/2006">
          <mc:Choice Requires="x14">
            <control shapeId="2087" r:id="rId29" name="Option Button 39">
              <controlPr locked="0" defaultSize="0" autoFill="0" autoLine="0" autoPict="0">
                <anchor moveWithCells="1" sizeWithCells="1">
                  <from>
                    <xdr:col>5</xdr:col>
                    <xdr:colOff>171450</xdr:colOff>
                    <xdr:row>15</xdr:row>
                    <xdr:rowOff>266700</xdr:rowOff>
                  </from>
                  <to>
                    <xdr:col>6</xdr:col>
                    <xdr:colOff>209550</xdr:colOff>
                    <xdr:row>15</xdr:row>
                    <xdr:rowOff>485775</xdr:rowOff>
                  </to>
                </anchor>
              </controlPr>
            </control>
          </mc:Choice>
        </mc:AlternateContent>
        <mc:AlternateContent xmlns:mc="http://schemas.openxmlformats.org/markup-compatibility/2006">
          <mc:Choice Requires="x14">
            <control shapeId="2088" r:id="rId30" name="Option Button 40">
              <controlPr locked="0" defaultSize="0" autoFill="0" autoLine="0" autoPict="0">
                <anchor moveWithCells="1" sizeWithCells="1">
                  <from>
                    <xdr:col>7</xdr:col>
                    <xdr:colOff>171450</xdr:colOff>
                    <xdr:row>15</xdr:row>
                    <xdr:rowOff>266700</xdr:rowOff>
                  </from>
                  <to>
                    <xdr:col>8</xdr:col>
                    <xdr:colOff>209550</xdr:colOff>
                    <xdr:row>15</xdr:row>
                    <xdr:rowOff>485775</xdr:rowOff>
                  </to>
                </anchor>
              </controlPr>
            </control>
          </mc:Choice>
        </mc:AlternateContent>
        <mc:AlternateContent xmlns:mc="http://schemas.openxmlformats.org/markup-compatibility/2006">
          <mc:Choice Requires="x14">
            <control shapeId="2089" r:id="rId31" name="Group Box 41">
              <controlPr defaultSize="0" autoFill="0" autoPict="0">
                <anchor moveWithCells="1" sizeWithCells="1">
                  <from>
                    <xdr:col>3</xdr:col>
                    <xdr:colOff>0</xdr:colOff>
                    <xdr:row>15</xdr:row>
                    <xdr:rowOff>0</xdr:rowOff>
                  </from>
                  <to>
                    <xdr:col>9</xdr:col>
                    <xdr:colOff>0</xdr:colOff>
                    <xdr:row>16</xdr:row>
                    <xdr:rowOff>0</xdr:rowOff>
                  </to>
                </anchor>
              </controlPr>
            </control>
          </mc:Choice>
        </mc:AlternateContent>
        <mc:AlternateContent xmlns:mc="http://schemas.openxmlformats.org/markup-compatibility/2006">
          <mc:Choice Requires="x14">
            <control shapeId="2092" r:id="rId32" name="Option Button 44">
              <controlPr locked="0" defaultSize="0" autoFill="0" autoLine="0" autoPict="0">
                <anchor moveWithCells="1" sizeWithCells="1">
                  <from>
                    <xdr:col>3</xdr:col>
                    <xdr:colOff>171450</xdr:colOff>
                    <xdr:row>16</xdr:row>
                    <xdr:rowOff>266700</xdr:rowOff>
                  </from>
                  <to>
                    <xdr:col>4</xdr:col>
                    <xdr:colOff>209550</xdr:colOff>
                    <xdr:row>16</xdr:row>
                    <xdr:rowOff>485775</xdr:rowOff>
                  </to>
                </anchor>
              </controlPr>
            </control>
          </mc:Choice>
        </mc:AlternateContent>
        <mc:AlternateContent xmlns:mc="http://schemas.openxmlformats.org/markup-compatibility/2006">
          <mc:Choice Requires="x14">
            <control shapeId="2093" r:id="rId33" name="Option Button 45">
              <controlPr locked="0" defaultSize="0" autoFill="0" autoLine="0" autoPict="0">
                <anchor moveWithCells="1" sizeWithCells="1">
                  <from>
                    <xdr:col>5</xdr:col>
                    <xdr:colOff>171450</xdr:colOff>
                    <xdr:row>16</xdr:row>
                    <xdr:rowOff>266700</xdr:rowOff>
                  </from>
                  <to>
                    <xdr:col>6</xdr:col>
                    <xdr:colOff>209550</xdr:colOff>
                    <xdr:row>16</xdr:row>
                    <xdr:rowOff>485775</xdr:rowOff>
                  </to>
                </anchor>
              </controlPr>
            </control>
          </mc:Choice>
        </mc:AlternateContent>
        <mc:AlternateContent xmlns:mc="http://schemas.openxmlformats.org/markup-compatibility/2006">
          <mc:Choice Requires="x14">
            <control shapeId="2094" r:id="rId34" name="Option Button 46">
              <controlPr locked="0" defaultSize="0" autoFill="0" autoLine="0" autoPict="0">
                <anchor moveWithCells="1" sizeWithCells="1">
                  <from>
                    <xdr:col>7</xdr:col>
                    <xdr:colOff>171450</xdr:colOff>
                    <xdr:row>16</xdr:row>
                    <xdr:rowOff>266700</xdr:rowOff>
                  </from>
                  <to>
                    <xdr:col>8</xdr:col>
                    <xdr:colOff>209550</xdr:colOff>
                    <xdr:row>16</xdr:row>
                    <xdr:rowOff>485775</xdr:rowOff>
                  </to>
                </anchor>
              </controlPr>
            </control>
          </mc:Choice>
        </mc:AlternateContent>
        <mc:AlternateContent xmlns:mc="http://schemas.openxmlformats.org/markup-compatibility/2006">
          <mc:Choice Requires="x14">
            <control shapeId="2095" r:id="rId35" name="Group Box 47">
              <controlPr defaultSize="0" autoFill="0" autoPict="0">
                <anchor moveWithCells="1" sizeWithCells="1">
                  <from>
                    <xdr:col>3</xdr:col>
                    <xdr:colOff>0</xdr:colOff>
                    <xdr:row>16</xdr:row>
                    <xdr:rowOff>0</xdr:rowOff>
                  </from>
                  <to>
                    <xdr:col>9</xdr:col>
                    <xdr:colOff>0</xdr:colOff>
                    <xdr:row>17</xdr:row>
                    <xdr:rowOff>0</xdr:rowOff>
                  </to>
                </anchor>
              </controlPr>
            </control>
          </mc:Choice>
        </mc:AlternateContent>
        <mc:AlternateContent xmlns:mc="http://schemas.openxmlformats.org/markup-compatibility/2006">
          <mc:Choice Requires="x14">
            <control shapeId="2098" r:id="rId36" name="Option Button 50">
              <controlPr locked="0" defaultSize="0" autoFill="0" autoLine="0" autoPict="0">
                <anchor moveWithCells="1" sizeWithCells="1">
                  <from>
                    <xdr:col>3</xdr:col>
                    <xdr:colOff>171450</xdr:colOff>
                    <xdr:row>17</xdr:row>
                    <xdr:rowOff>266700</xdr:rowOff>
                  </from>
                  <to>
                    <xdr:col>4</xdr:col>
                    <xdr:colOff>209550</xdr:colOff>
                    <xdr:row>17</xdr:row>
                    <xdr:rowOff>485775</xdr:rowOff>
                  </to>
                </anchor>
              </controlPr>
            </control>
          </mc:Choice>
        </mc:AlternateContent>
        <mc:AlternateContent xmlns:mc="http://schemas.openxmlformats.org/markup-compatibility/2006">
          <mc:Choice Requires="x14">
            <control shapeId="2099" r:id="rId37" name="Option Button 51">
              <controlPr locked="0" defaultSize="0" autoFill="0" autoLine="0" autoPict="0">
                <anchor moveWithCells="1" sizeWithCells="1">
                  <from>
                    <xdr:col>5</xdr:col>
                    <xdr:colOff>171450</xdr:colOff>
                    <xdr:row>17</xdr:row>
                    <xdr:rowOff>266700</xdr:rowOff>
                  </from>
                  <to>
                    <xdr:col>6</xdr:col>
                    <xdr:colOff>209550</xdr:colOff>
                    <xdr:row>17</xdr:row>
                    <xdr:rowOff>485775</xdr:rowOff>
                  </to>
                </anchor>
              </controlPr>
            </control>
          </mc:Choice>
        </mc:AlternateContent>
        <mc:AlternateContent xmlns:mc="http://schemas.openxmlformats.org/markup-compatibility/2006">
          <mc:Choice Requires="x14">
            <control shapeId="2100" r:id="rId38" name="Option Button 52">
              <controlPr locked="0" defaultSize="0" autoFill="0" autoLine="0" autoPict="0">
                <anchor moveWithCells="1" sizeWithCells="1">
                  <from>
                    <xdr:col>7</xdr:col>
                    <xdr:colOff>171450</xdr:colOff>
                    <xdr:row>17</xdr:row>
                    <xdr:rowOff>266700</xdr:rowOff>
                  </from>
                  <to>
                    <xdr:col>8</xdr:col>
                    <xdr:colOff>209550</xdr:colOff>
                    <xdr:row>17</xdr:row>
                    <xdr:rowOff>485775</xdr:rowOff>
                  </to>
                </anchor>
              </controlPr>
            </control>
          </mc:Choice>
        </mc:AlternateContent>
        <mc:AlternateContent xmlns:mc="http://schemas.openxmlformats.org/markup-compatibility/2006">
          <mc:Choice Requires="x14">
            <control shapeId="2101" r:id="rId39" name="Group Box 53">
              <controlPr defaultSize="0" autoFill="0" autoPict="0">
                <anchor moveWithCells="1" sizeWithCells="1">
                  <from>
                    <xdr:col>3</xdr:col>
                    <xdr:colOff>0</xdr:colOff>
                    <xdr:row>17</xdr:row>
                    <xdr:rowOff>0</xdr:rowOff>
                  </from>
                  <to>
                    <xdr:col>9</xdr:col>
                    <xdr:colOff>0</xdr:colOff>
                    <xdr:row>18</xdr:row>
                    <xdr:rowOff>0</xdr:rowOff>
                  </to>
                </anchor>
              </controlPr>
            </control>
          </mc:Choice>
        </mc:AlternateContent>
        <mc:AlternateContent xmlns:mc="http://schemas.openxmlformats.org/markup-compatibility/2006">
          <mc:Choice Requires="x14">
            <control shapeId="2104" r:id="rId40" name="Option Button 56">
              <controlPr locked="0" defaultSize="0" autoFill="0" autoLine="0" autoPict="0">
                <anchor moveWithCells="1" sizeWithCells="1">
                  <from>
                    <xdr:col>3</xdr:col>
                    <xdr:colOff>171450</xdr:colOff>
                    <xdr:row>18</xdr:row>
                    <xdr:rowOff>266700</xdr:rowOff>
                  </from>
                  <to>
                    <xdr:col>4</xdr:col>
                    <xdr:colOff>209550</xdr:colOff>
                    <xdr:row>18</xdr:row>
                    <xdr:rowOff>485775</xdr:rowOff>
                  </to>
                </anchor>
              </controlPr>
            </control>
          </mc:Choice>
        </mc:AlternateContent>
        <mc:AlternateContent xmlns:mc="http://schemas.openxmlformats.org/markup-compatibility/2006">
          <mc:Choice Requires="x14">
            <control shapeId="2105" r:id="rId41" name="Option Button 57">
              <controlPr locked="0" defaultSize="0" autoFill="0" autoLine="0" autoPict="0">
                <anchor moveWithCells="1" sizeWithCells="1">
                  <from>
                    <xdr:col>5</xdr:col>
                    <xdr:colOff>171450</xdr:colOff>
                    <xdr:row>18</xdr:row>
                    <xdr:rowOff>266700</xdr:rowOff>
                  </from>
                  <to>
                    <xdr:col>6</xdr:col>
                    <xdr:colOff>209550</xdr:colOff>
                    <xdr:row>18</xdr:row>
                    <xdr:rowOff>485775</xdr:rowOff>
                  </to>
                </anchor>
              </controlPr>
            </control>
          </mc:Choice>
        </mc:AlternateContent>
        <mc:AlternateContent xmlns:mc="http://schemas.openxmlformats.org/markup-compatibility/2006">
          <mc:Choice Requires="x14">
            <control shapeId="2106" r:id="rId42" name="Option Button 58">
              <controlPr locked="0" defaultSize="0" autoFill="0" autoLine="0" autoPict="0">
                <anchor moveWithCells="1" sizeWithCells="1">
                  <from>
                    <xdr:col>7</xdr:col>
                    <xdr:colOff>171450</xdr:colOff>
                    <xdr:row>18</xdr:row>
                    <xdr:rowOff>266700</xdr:rowOff>
                  </from>
                  <to>
                    <xdr:col>8</xdr:col>
                    <xdr:colOff>209550</xdr:colOff>
                    <xdr:row>18</xdr:row>
                    <xdr:rowOff>485775</xdr:rowOff>
                  </to>
                </anchor>
              </controlPr>
            </control>
          </mc:Choice>
        </mc:AlternateContent>
        <mc:AlternateContent xmlns:mc="http://schemas.openxmlformats.org/markup-compatibility/2006">
          <mc:Choice Requires="x14">
            <control shapeId="2107" r:id="rId43" name="Group Box 59">
              <controlPr defaultSize="0" autoFill="0" autoPict="0">
                <anchor moveWithCells="1" sizeWithCells="1">
                  <from>
                    <xdr:col>3</xdr:col>
                    <xdr:colOff>0</xdr:colOff>
                    <xdr:row>18</xdr:row>
                    <xdr:rowOff>0</xdr:rowOff>
                  </from>
                  <to>
                    <xdr:col>9</xdr:col>
                    <xdr:colOff>0</xdr:colOff>
                    <xdr:row>19</xdr:row>
                    <xdr:rowOff>0</xdr:rowOff>
                  </to>
                </anchor>
              </controlPr>
            </control>
          </mc:Choice>
        </mc:AlternateContent>
        <mc:AlternateContent xmlns:mc="http://schemas.openxmlformats.org/markup-compatibility/2006">
          <mc:Choice Requires="x14">
            <control shapeId="2110" r:id="rId44" name="Option Button 62">
              <controlPr locked="0" defaultSize="0" autoFill="0" autoLine="0" autoPict="0">
                <anchor moveWithCells="1" sizeWithCells="1">
                  <from>
                    <xdr:col>3</xdr:col>
                    <xdr:colOff>171450</xdr:colOff>
                    <xdr:row>19</xdr:row>
                    <xdr:rowOff>266700</xdr:rowOff>
                  </from>
                  <to>
                    <xdr:col>4</xdr:col>
                    <xdr:colOff>209550</xdr:colOff>
                    <xdr:row>19</xdr:row>
                    <xdr:rowOff>485775</xdr:rowOff>
                  </to>
                </anchor>
              </controlPr>
            </control>
          </mc:Choice>
        </mc:AlternateContent>
        <mc:AlternateContent xmlns:mc="http://schemas.openxmlformats.org/markup-compatibility/2006">
          <mc:Choice Requires="x14">
            <control shapeId="2111" r:id="rId45" name="Option Button 63">
              <controlPr locked="0" defaultSize="0" autoFill="0" autoLine="0" autoPict="0">
                <anchor moveWithCells="1" sizeWithCells="1">
                  <from>
                    <xdr:col>5</xdr:col>
                    <xdr:colOff>171450</xdr:colOff>
                    <xdr:row>19</xdr:row>
                    <xdr:rowOff>266700</xdr:rowOff>
                  </from>
                  <to>
                    <xdr:col>6</xdr:col>
                    <xdr:colOff>209550</xdr:colOff>
                    <xdr:row>19</xdr:row>
                    <xdr:rowOff>485775</xdr:rowOff>
                  </to>
                </anchor>
              </controlPr>
            </control>
          </mc:Choice>
        </mc:AlternateContent>
        <mc:AlternateContent xmlns:mc="http://schemas.openxmlformats.org/markup-compatibility/2006">
          <mc:Choice Requires="x14">
            <control shapeId="2112" r:id="rId46" name="Option Button 64">
              <controlPr locked="0" defaultSize="0" autoFill="0" autoLine="0" autoPict="0">
                <anchor moveWithCells="1" sizeWithCells="1">
                  <from>
                    <xdr:col>7</xdr:col>
                    <xdr:colOff>171450</xdr:colOff>
                    <xdr:row>19</xdr:row>
                    <xdr:rowOff>266700</xdr:rowOff>
                  </from>
                  <to>
                    <xdr:col>8</xdr:col>
                    <xdr:colOff>209550</xdr:colOff>
                    <xdr:row>19</xdr:row>
                    <xdr:rowOff>485775</xdr:rowOff>
                  </to>
                </anchor>
              </controlPr>
            </control>
          </mc:Choice>
        </mc:AlternateContent>
        <mc:AlternateContent xmlns:mc="http://schemas.openxmlformats.org/markup-compatibility/2006">
          <mc:Choice Requires="x14">
            <control shapeId="2113" r:id="rId47" name="Group Box 65">
              <controlPr defaultSize="0" autoFill="0" autoPict="0">
                <anchor moveWithCells="1" sizeWithCells="1">
                  <from>
                    <xdr:col>3</xdr:col>
                    <xdr:colOff>0</xdr:colOff>
                    <xdr:row>19</xdr:row>
                    <xdr:rowOff>0</xdr:rowOff>
                  </from>
                  <to>
                    <xdr:col>9</xdr:col>
                    <xdr:colOff>0</xdr:colOff>
                    <xdr:row>20</xdr:row>
                    <xdr:rowOff>0</xdr:rowOff>
                  </to>
                </anchor>
              </controlPr>
            </control>
          </mc:Choice>
        </mc:AlternateContent>
        <mc:AlternateContent xmlns:mc="http://schemas.openxmlformats.org/markup-compatibility/2006">
          <mc:Choice Requires="x14">
            <control shapeId="2116" r:id="rId48" name="Option Button 68">
              <controlPr locked="0" defaultSize="0" autoFill="0" autoLine="0" autoPict="0">
                <anchor moveWithCells="1" sizeWithCells="1">
                  <from>
                    <xdr:col>3</xdr:col>
                    <xdr:colOff>171450</xdr:colOff>
                    <xdr:row>20</xdr:row>
                    <xdr:rowOff>266700</xdr:rowOff>
                  </from>
                  <to>
                    <xdr:col>4</xdr:col>
                    <xdr:colOff>209550</xdr:colOff>
                    <xdr:row>20</xdr:row>
                    <xdr:rowOff>485775</xdr:rowOff>
                  </to>
                </anchor>
              </controlPr>
            </control>
          </mc:Choice>
        </mc:AlternateContent>
        <mc:AlternateContent xmlns:mc="http://schemas.openxmlformats.org/markup-compatibility/2006">
          <mc:Choice Requires="x14">
            <control shapeId="2117" r:id="rId49" name="Option Button 69">
              <controlPr locked="0" defaultSize="0" autoFill="0" autoLine="0" autoPict="0">
                <anchor moveWithCells="1" sizeWithCells="1">
                  <from>
                    <xdr:col>5</xdr:col>
                    <xdr:colOff>171450</xdr:colOff>
                    <xdr:row>20</xdr:row>
                    <xdr:rowOff>266700</xdr:rowOff>
                  </from>
                  <to>
                    <xdr:col>6</xdr:col>
                    <xdr:colOff>209550</xdr:colOff>
                    <xdr:row>20</xdr:row>
                    <xdr:rowOff>485775</xdr:rowOff>
                  </to>
                </anchor>
              </controlPr>
            </control>
          </mc:Choice>
        </mc:AlternateContent>
        <mc:AlternateContent xmlns:mc="http://schemas.openxmlformats.org/markup-compatibility/2006">
          <mc:Choice Requires="x14">
            <control shapeId="2118" r:id="rId50" name="Option Button 70">
              <controlPr locked="0" defaultSize="0" autoFill="0" autoLine="0" autoPict="0">
                <anchor moveWithCells="1" sizeWithCells="1">
                  <from>
                    <xdr:col>7</xdr:col>
                    <xdr:colOff>171450</xdr:colOff>
                    <xdr:row>20</xdr:row>
                    <xdr:rowOff>266700</xdr:rowOff>
                  </from>
                  <to>
                    <xdr:col>8</xdr:col>
                    <xdr:colOff>209550</xdr:colOff>
                    <xdr:row>20</xdr:row>
                    <xdr:rowOff>485775</xdr:rowOff>
                  </to>
                </anchor>
              </controlPr>
            </control>
          </mc:Choice>
        </mc:AlternateContent>
        <mc:AlternateContent xmlns:mc="http://schemas.openxmlformats.org/markup-compatibility/2006">
          <mc:Choice Requires="x14">
            <control shapeId="2119" r:id="rId51" name="Group Box 71">
              <controlPr defaultSize="0" autoFill="0" autoPict="0">
                <anchor moveWithCells="1" sizeWithCells="1">
                  <from>
                    <xdr:col>3</xdr:col>
                    <xdr:colOff>0</xdr:colOff>
                    <xdr:row>20</xdr:row>
                    <xdr:rowOff>0</xdr:rowOff>
                  </from>
                  <to>
                    <xdr:col>9</xdr:col>
                    <xdr:colOff>0</xdr:colOff>
                    <xdr:row>21</xdr:row>
                    <xdr:rowOff>0</xdr:rowOff>
                  </to>
                </anchor>
              </controlPr>
            </control>
          </mc:Choice>
        </mc:AlternateContent>
        <mc:AlternateContent xmlns:mc="http://schemas.openxmlformats.org/markup-compatibility/2006">
          <mc:Choice Requires="x14">
            <control shapeId="2122" r:id="rId52" name="Option Button 74">
              <controlPr locked="0" defaultSize="0" autoFill="0" autoLine="0" autoPict="0">
                <anchor moveWithCells="1" sizeWithCells="1">
                  <from>
                    <xdr:col>3</xdr:col>
                    <xdr:colOff>171450</xdr:colOff>
                    <xdr:row>22</xdr:row>
                    <xdr:rowOff>266700</xdr:rowOff>
                  </from>
                  <to>
                    <xdr:col>4</xdr:col>
                    <xdr:colOff>209550</xdr:colOff>
                    <xdr:row>22</xdr:row>
                    <xdr:rowOff>485775</xdr:rowOff>
                  </to>
                </anchor>
              </controlPr>
            </control>
          </mc:Choice>
        </mc:AlternateContent>
        <mc:AlternateContent xmlns:mc="http://schemas.openxmlformats.org/markup-compatibility/2006">
          <mc:Choice Requires="x14">
            <control shapeId="2123" r:id="rId53" name="Option Button 75">
              <controlPr locked="0" defaultSize="0" autoFill="0" autoLine="0" autoPict="0">
                <anchor moveWithCells="1" sizeWithCells="1">
                  <from>
                    <xdr:col>5</xdr:col>
                    <xdr:colOff>171450</xdr:colOff>
                    <xdr:row>22</xdr:row>
                    <xdr:rowOff>266700</xdr:rowOff>
                  </from>
                  <to>
                    <xdr:col>6</xdr:col>
                    <xdr:colOff>209550</xdr:colOff>
                    <xdr:row>22</xdr:row>
                    <xdr:rowOff>485775</xdr:rowOff>
                  </to>
                </anchor>
              </controlPr>
            </control>
          </mc:Choice>
        </mc:AlternateContent>
        <mc:AlternateContent xmlns:mc="http://schemas.openxmlformats.org/markup-compatibility/2006">
          <mc:Choice Requires="x14">
            <control shapeId="2124" r:id="rId54" name="Option Button 76">
              <controlPr locked="0" defaultSize="0" autoFill="0" autoLine="0" autoPict="0">
                <anchor moveWithCells="1" sizeWithCells="1">
                  <from>
                    <xdr:col>7</xdr:col>
                    <xdr:colOff>171450</xdr:colOff>
                    <xdr:row>22</xdr:row>
                    <xdr:rowOff>266700</xdr:rowOff>
                  </from>
                  <to>
                    <xdr:col>8</xdr:col>
                    <xdr:colOff>209550</xdr:colOff>
                    <xdr:row>22</xdr:row>
                    <xdr:rowOff>485775</xdr:rowOff>
                  </to>
                </anchor>
              </controlPr>
            </control>
          </mc:Choice>
        </mc:AlternateContent>
        <mc:AlternateContent xmlns:mc="http://schemas.openxmlformats.org/markup-compatibility/2006">
          <mc:Choice Requires="x14">
            <control shapeId="2125" r:id="rId55" name="Group Box 77">
              <controlPr defaultSize="0" autoFill="0" autoPict="0">
                <anchor moveWithCells="1" sizeWithCells="1">
                  <from>
                    <xdr:col>3</xdr:col>
                    <xdr:colOff>0</xdr:colOff>
                    <xdr:row>22</xdr:row>
                    <xdr:rowOff>0</xdr:rowOff>
                  </from>
                  <to>
                    <xdr:col>9</xdr:col>
                    <xdr:colOff>0</xdr:colOff>
                    <xdr:row>23</xdr:row>
                    <xdr:rowOff>0</xdr:rowOff>
                  </to>
                </anchor>
              </controlPr>
            </control>
          </mc:Choice>
        </mc:AlternateContent>
        <mc:AlternateContent xmlns:mc="http://schemas.openxmlformats.org/markup-compatibility/2006">
          <mc:Choice Requires="x14">
            <control shapeId="2128" r:id="rId56" name="Option Button 80">
              <controlPr locked="0" defaultSize="0" autoFill="0" autoLine="0" autoPict="0">
                <anchor moveWithCells="1" sizeWithCells="1">
                  <from>
                    <xdr:col>3</xdr:col>
                    <xdr:colOff>171450</xdr:colOff>
                    <xdr:row>23</xdr:row>
                    <xdr:rowOff>266700</xdr:rowOff>
                  </from>
                  <to>
                    <xdr:col>4</xdr:col>
                    <xdr:colOff>209550</xdr:colOff>
                    <xdr:row>23</xdr:row>
                    <xdr:rowOff>485775</xdr:rowOff>
                  </to>
                </anchor>
              </controlPr>
            </control>
          </mc:Choice>
        </mc:AlternateContent>
        <mc:AlternateContent xmlns:mc="http://schemas.openxmlformats.org/markup-compatibility/2006">
          <mc:Choice Requires="x14">
            <control shapeId="2129" r:id="rId57" name="Option Button 81">
              <controlPr locked="0" defaultSize="0" autoFill="0" autoLine="0" autoPict="0">
                <anchor moveWithCells="1" sizeWithCells="1">
                  <from>
                    <xdr:col>5</xdr:col>
                    <xdr:colOff>171450</xdr:colOff>
                    <xdr:row>23</xdr:row>
                    <xdr:rowOff>266700</xdr:rowOff>
                  </from>
                  <to>
                    <xdr:col>6</xdr:col>
                    <xdr:colOff>209550</xdr:colOff>
                    <xdr:row>23</xdr:row>
                    <xdr:rowOff>485775</xdr:rowOff>
                  </to>
                </anchor>
              </controlPr>
            </control>
          </mc:Choice>
        </mc:AlternateContent>
        <mc:AlternateContent xmlns:mc="http://schemas.openxmlformats.org/markup-compatibility/2006">
          <mc:Choice Requires="x14">
            <control shapeId="2130" r:id="rId58" name="Option Button 82">
              <controlPr locked="0" defaultSize="0" autoFill="0" autoLine="0" autoPict="0">
                <anchor moveWithCells="1" sizeWithCells="1">
                  <from>
                    <xdr:col>7</xdr:col>
                    <xdr:colOff>171450</xdr:colOff>
                    <xdr:row>23</xdr:row>
                    <xdr:rowOff>266700</xdr:rowOff>
                  </from>
                  <to>
                    <xdr:col>8</xdr:col>
                    <xdr:colOff>209550</xdr:colOff>
                    <xdr:row>23</xdr:row>
                    <xdr:rowOff>485775</xdr:rowOff>
                  </to>
                </anchor>
              </controlPr>
            </control>
          </mc:Choice>
        </mc:AlternateContent>
        <mc:AlternateContent xmlns:mc="http://schemas.openxmlformats.org/markup-compatibility/2006">
          <mc:Choice Requires="x14">
            <control shapeId="2131" r:id="rId59" name="Group Box 83">
              <controlPr defaultSize="0" autoFill="0" autoPict="0">
                <anchor moveWithCells="1" sizeWithCells="1">
                  <from>
                    <xdr:col>3</xdr:col>
                    <xdr:colOff>0</xdr:colOff>
                    <xdr:row>23</xdr:row>
                    <xdr:rowOff>0</xdr:rowOff>
                  </from>
                  <to>
                    <xdr:col>9</xdr:col>
                    <xdr:colOff>0</xdr:colOff>
                    <xdr:row>24</xdr:row>
                    <xdr:rowOff>0</xdr:rowOff>
                  </to>
                </anchor>
              </controlPr>
            </control>
          </mc:Choice>
        </mc:AlternateContent>
        <mc:AlternateContent xmlns:mc="http://schemas.openxmlformats.org/markup-compatibility/2006">
          <mc:Choice Requires="x14">
            <control shapeId="2134" r:id="rId60" name="Option Button 86">
              <controlPr locked="0" defaultSize="0" autoFill="0" autoLine="0" autoPict="0">
                <anchor moveWithCells="1" sizeWithCells="1">
                  <from>
                    <xdr:col>3</xdr:col>
                    <xdr:colOff>171450</xdr:colOff>
                    <xdr:row>24</xdr:row>
                    <xdr:rowOff>266700</xdr:rowOff>
                  </from>
                  <to>
                    <xdr:col>4</xdr:col>
                    <xdr:colOff>209550</xdr:colOff>
                    <xdr:row>24</xdr:row>
                    <xdr:rowOff>485775</xdr:rowOff>
                  </to>
                </anchor>
              </controlPr>
            </control>
          </mc:Choice>
        </mc:AlternateContent>
        <mc:AlternateContent xmlns:mc="http://schemas.openxmlformats.org/markup-compatibility/2006">
          <mc:Choice Requires="x14">
            <control shapeId="2135" r:id="rId61" name="Option Button 87">
              <controlPr locked="0" defaultSize="0" autoFill="0" autoLine="0" autoPict="0">
                <anchor moveWithCells="1" sizeWithCells="1">
                  <from>
                    <xdr:col>5</xdr:col>
                    <xdr:colOff>171450</xdr:colOff>
                    <xdr:row>24</xdr:row>
                    <xdr:rowOff>266700</xdr:rowOff>
                  </from>
                  <to>
                    <xdr:col>6</xdr:col>
                    <xdr:colOff>209550</xdr:colOff>
                    <xdr:row>24</xdr:row>
                    <xdr:rowOff>485775</xdr:rowOff>
                  </to>
                </anchor>
              </controlPr>
            </control>
          </mc:Choice>
        </mc:AlternateContent>
        <mc:AlternateContent xmlns:mc="http://schemas.openxmlformats.org/markup-compatibility/2006">
          <mc:Choice Requires="x14">
            <control shapeId="2136" r:id="rId62" name="Option Button 88">
              <controlPr locked="0" defaultSize="0" autoFill="0" autoLine="0" autoPict="0">
                <anchor moveWithCells="1" sizeWithCells="1">
                  <from>
                    <xdr:col>7</xdr:col>
                    <xdr:colOff>171450</xdr:colOff>
                    <xdr:row>24</xdr:row>
                    <xdr:rowOff>266700</xdr:rowOff>
                  </from>
                  <to>
                    <xdr:col>8</xdr:col>
                    <xdr:colOff>209550</xdr:colOff>
                    <xdr:row>24</xdr:row>
                    <xdr:rowOff>485775</xdr:rowOff>
                  </to>
                </anchor>
              </controlPr>
            </control>
          </mc:Choice>
        </mc:AlternateContent>
        <mc:AlternateContent xmlns:mc="http://schemas.openxmlformats.org/markup-compatibility/2006">
          <mc:Choice Requires="x14">
            <control shapeId="2137" r:id="rId63" name="Group Box 89">
              <controlPr defaultSize="0" autoFill="0" autoPict="0">
                <anchor moveWithCells="1" sizeWithCells="1">
                  <from>
                    <xdr:col>3</xdr:col>
                    <xdr:colOff>0</xdr:colOff>
                    <xdr:row>24</xdr:row>
                    <xdr:rowOff>0</xdr:rowOff>
                  </from>
                  <to>
                    <xdr:col>9</xdr:col>
                    <xdr:colOff>0</xdr:colOff>
                    <xdr:row>25</xdr:row>
                    <xdr:rowOff>0</xdr:rowOff>
                  </to>
                </anchor>
              </controlPr>
            </control>
          </mc:Choice>
        </mc:AlternateContent>
        <mc:AlternateContent xmlns:mc="http://schemas.openxmlformats.org/markup-compatibility/2006">
          <mc:Choice Requires="x14">
            <control shapeId="2140" r:id="rId64" name="Option Button 92">
              <controlPr locked="0" defaultSize="0" autoFill="0" autoLine="0" autoPict="0">
                <anchor moveWithCells="1" sizeWithCells="1">
                  <from>
                    <xdr:col>3</xdr:col>
                    <xdr:colOff>171450</xdr:colOff>
                    <xdr:row>25</xdr:row>
                    <xdr:rowOff>266700</xdr:rowOff>
                  </from>
                  <to>
                    <xdr:col>4</xdr:col>
                    <xdr:colOff>209550</xdr:colOff>
                    <xdr:row>25</xdr:row>
                    <xdr:rowOff>485775</xdr:rowOff>
                  </to>
                </anchor>
              </controlPr>
            </control>
          </mc:Choice>
        </mc:AlternateContent>
        <mc:AlternateContent xmlns:mc="http://schemas.openxmlformats.org/markup-compatibility/2006">
          <mc:Choice Requires="x14">
            <control shapeId="2141" r:id="rId65" name="Option Button 93">
              <controlPr locked="0" defaultSize="0" autoFill="0" autoLine="0" autoPict="0">
                <anchor moveWithCells="1" sizeWithCells="1">
                  <from>
                    <xdr:col>5</xdr:col>
                    <xdr:colOff>171450</xdr:colOff>
                    <xdr:row>25</xdr:row>
                    <xdr:rowOff>266700</xdr:rowOff>
                  </from>
                  <to>
                    <xdr:col>6</xdr:col>
                    <xdr:colOff>209550</xdr:colOff>
                    <xdr:row>25</xdr:row>
                    <xdr:rowOff>485775</xdr:rowOff>
                  </to>
                </anchor>
              </controlPr>
            </control>
          </mc:Choice>
        </mc:AlternateContent>
        <mc:AlternateContent xmlns:mc="http://schemas.openxmlformats.org/markup-compatibility/2006">
          <mc:Choice Requires="x14">
            <control shapeId="2142" r:id="rId66" name="Option Button 94">
              <controlPr locked="0" defaultSize="0" autoFill="0" autoLine="0" autoPict="0">
                <anchor moveWithCells="1" sizeWithCells="1">
                  <from>
                    <xdr:col>7</xdr:col>
                    <xdr:colOff>171450</xdr:colOff>
                    <xdr:row>25</xdr:row>
                    <xdr:rowOff>266700</xdr:rowOff>
                  </from>
                  <to>
                    <xdr:col>8</xdr:col>
                    <xdr:colOff>209550</xdr:colOff>
                    <xdr:row>25</xdr:row>
                    <xdr:rowOff>485775</xdr:rowOff>
                  </to>
                </anchor>
              </controlPr>
            </control>
          </mc:Choice>
        </mc:AlternateContent>
        <mc:AlternateContent xmlns:mc="http://schemas.openxmlformats.org/markup-compatibility/2006">
          <mc:Choice Requires="x14">
            <control shapeId="2143" r:id="rId67" name="Group Box 95">
              <controlPr defaultSize="0" autoFill="0" autoPict="0">
                <anchor moveWithCells="1" sizeWithCells="1">
                  <from>
                    <xdr:col>3</xdr:col>
                    <xdr:colOff>0</xdr:colOff>
                    <xdr:row>25</xdr:row>
                    <xdr:rowOff>0</xdr:rowOff>
                  </from>
                  <to>
                    <xdr:col>9</xdr:col>
                    <xdr:colOff>0</xdr:colOff>
                    <xdr:row>26</xdr:row>
                    <xdr:rowOff>0</xdr:rowOff>
                  </to>
                </anchor>
              </controlPr>
            </control>
          </mc:Choice>
        </mc:AlternateContent>
        <mc:AlternateContent xmlns:mc="http://schemas.openxmlformats.org/markup-compatibility/2006">
          <mc:Choice Requires="x14">
            <control shapeId="2146" r:id="rId68" name="Option Button 98">
              <controlPr locked="0" defaultSize="0" autoFill="0" autoLine="0" autoPict="0">
                <anchor moveWithCells="1" sizeWithCells="1">
                  <from>
                    <xdr:col>3</xdr:col>
                    <xdr:colOff>171450</xdr:colOff>
                    <xdr:row>26</xdr:row>
                    <xdr:rowOff>266700</xdr:rowOff>
                  </from>
                  <to>
                    <xdr:col>4</xdr:col>
                    <xdr:colOff>209550</xdr:colOff>
                    <xdr:row>26</xdr:row>
                    <xdr:rowOff>485775</xdr:rowOff>
                  </to>
                </anchor>
              </controlPr>
            </control>
          </mc:Choice>
        </mc:AlternateContent>
        <mc:AlternateContent xmlns:mc="http://schemas.openxmlformats.org/markup-compatibility/2006">
          <mc:Choice Requires="x14">
            <control shapeId="2147" r:id="rId69" name="Option Button 99">
              <controlPr locked="0" defaultSize="0" autoFill="0" autoLine="0" autoPict="0">
                <anchor moveWithCells="1" sizeWithCells="1">
                  <from>
                    <xdr:col>5</xdr:col>
                    <xdr:colOff>171450</xdr:colOff>
                    <xdr:row>26</xdr:row>
                    <xdr:rowOff>266700</xdr:rowOff>
                  </from>
                  <to>
                    <xdr:col>6</xdr:col>
                    <xdr:colOff>209550</xdr:colOff>
                    <xdr:row>26</xdr:row>
                    <xdr:rowOff>485775</xdr:rowOff>
                  </to>
                </anchor>
              </controlPr>
            </control>
          </mc:Choice>
        </mc:AlternateContent>
        <mc:AlternateContent xmlns:mc="http://schemas.openxmlformats.org/markup-compatibility/2006">
          <mc:Choice Requires="x14">
            <control shapeId="2148" r:id="rId70" name="Option Button 100">
              <controlPr locked="0" defaultSize="0" autoFill="0" autoLine="0" autoPict="0">
                <anchor moveWithCells="1" sizeWithCells="1">
                  <from>
                    <xdr:col>7</xdr:col>
                    <xdr:colOff>171450</xdr:colOff>
                    <xdr:row>26</xdr:row>
                    <xdr:rowOff>266700</xdr:rowOff>
                  </from>
                  <to>
                    <xdr:col>8</xdr:col>
                    <xdr:colOff>209550</xdr:colOff>
                    <xdr:row>26</xdr:row>
                    <xdr:rowOff>485775</xdr:rowOff>
                  </to>
                </anchor>
              </controlPr>
            </control>
          </mc:Choice>
        </mc:AlternateContent>
        <mc:AlternateContent xmlns:mc="http://schemas.openxmlformats.org/markup-compatibility/2006">
          <mc:Choice Requires="x14">
            <control shapeId="2149" r:id="rId71" name="Group Box 101">
              <controlPr defaultSize="0" autoFill="0" autoPict="0">
                <anchor moveWithCells="1" sizeWithCells="1">
                  <from>
                    <xdr:col>3</xdr:col>
                    <xdr:colOff>0</xdr:colOff>
                    <xdr:row>26</xdr:row>
                    <xdr:rowOff>0</xdr:rowOff>
                  </from>
                  <to>
                    <xdr:col>9</xdr:col>
                    <xdr:colOff>0</xdr:colOff>
                    <xdr:row>27</xdr:row>
                    <xdr:rowOff>0</xdr:rowOff>
                  </to>
                </anchor>
              </controlPr>
            </control>
          </mc:Choice>
        </mc:AlternateContent>
        <mc:AlternateContent xmlns:mc="http://schemas.openxmlformats.org/markup-compatibility/2006">
          <mc:Choice Requires="x14">
            <control shapeId="2152" r:id="rId72" name="Option Button 104">
              <controlPr locked="0" defaultSize="0" autoFill="0" autoLine="0" autoPict="0">
                <anchor moveWithCells="1" sizeWithCells="1">
                  <from>
                    <xdr:col>3</xdr:col>
                    <xdr:colOff>171450</xdr:colOff>
                    <xdr:row>27</xdr:row>
                    <xdr:rowOff>266700</xdr:rowOff>
                  </from>
                  <to>
                    <xdr:col>4</xdr:col>
                    <xdr:colOff>209550</xdr:colOff>
                    <xdr:row>27</xdr:row>
                    <xdr:rowOff>485775</xdr:rowOff>
                  </to>
                </anchor>
              </controlPr>
            </control>
          </mc:Choice>
        </mc:AlternateContent>
        <mc:AlternateContent xmlns:mc="http://schemas.openxmlformats.org/markup-compatibility/2006">
          <mc:Choice Requires="x14">
            <control shapeId="2153" r:id="rId73" name="Option Button 105">
              <controlPr locked="0" defaultSize="0" autoFill="0" autoLine="0" autoPict="0">
                <anchor moveWithCells="1" sizeWithCells="1">
                  <from>
                    <xdr:col>5</xdr:col>
                    <xdr:colOff>171450</xdr:colOff>
                    <xdr:row>27</xdr:row>
                    <xdr:rowOff>266700</xdr:rowOff>
                  </from>
                  <to>
                    <xdr:col>6</xdr:col>
                    <xdr:colOff>209550</xdr:colOff>
                    <xdr:row>27</xdr:row>
                    <xdr:rowOff>485775</xdr:rowOff>
                  </to>
                </anchor>
              </controlPr>
            </control>
          </mc:Choice>
        </mc:AlternateContent>
        <mc:AlternateContent xmlns:mc="http://schemas.openxmlformats.org/markup-compatibility/2006">
          <mc:Choice Requires="x14">
            <control shapeId="2154" r:id="rId74" name="Option Button 106">
              <controlPr locked="0" defaultSize="0" autoFill="0" autoLine="0" autoPict="0">
                <anchor moveWithCells="1" sizeWithCells="1">
                  <from>
                    <xdr:col>7</xdr:col>
                    <xdr:colOff>171450</xdr:colOff>
                    <xdr:row>27</xdr:row>
                    <xdr:rowOff>266700</xdr:rowOff>
                  </from>
                  <to>
                    <xdr:col>8</xdr:col>
                    <xdr:colOff>209550</xdr:colOff>
                    <xdr:row>27</xdr:row>
                    <xdr:rowOff>485775</xdr:rowOff>
                  </to>
                </anchor>
              </controlPr>
            </control>
          </mc:Choice>
        </mc:AlternateContent>
        <mc:AlternateContent xmlns:mc="http://schemas.openxmlformats.org/markup-compatibility/2006">
          <mc:Choice Requires="x14">
            <control shapeId="2155" r:id="rId75" name="Group Box 107">
              <controlPr defaultSize="0" autoFill="0" autoPict="0">
                <anchor moveWithCells="1" sizeWithCells="1">
                  <from>
                    <xdr:col>3</xdr:col>
                    <xdr:colOff>0</xdr:colOff>
                    <xdr:row>27</xdr:row>
                    <xdr:rowOff>0</xdr:rowOff>
                  </from>
                  <to>
                    <xdr:col>9</xdr:col>
                    <xdr:colOff>0</xdr:colOff>
                    <xdr:row>28</xdr:row>
                    <xdr:rowOff>0</xdr:rowOff>
                  </to>
                </anchor>
              </controlPr>
            </control>
          </mc:Choice>
        </mc:AlternateContent>
        <mc:AlternateContent xmlns:mc="http://schemas.openxmlformats.org/markup-compatibility/2006">
          <mc:Choice Requires="x14">
            <control shapeId="2158" r:id="rId76" name="Option Button 110">
              <controlPr locked="0" defaultSize="0" autoFill="0" autoLine="0" autoPict="0">
                <anchor moveWithCells="1" sizeWithCells="1">
                  <from>
                    <xdr:col>3</xdr:col>
                    <xdr:colOff>171450</xdr:colOff>
                    <xdr:row>28</xdr:row>
                    <xdr:rowOff>266700</xdr:rowOff>
                  </from>
                  <to>
                    <xdr:col>4</xdr:col>
                    <xdr:colOff>209550</xdr:colOff>
                    <xdr:row>28</xdr:row>
                    <xdr:rowOff>485775</xdr:rowOff>
                  </to>
                </anchor>
              </controlPr>
            </control>
          </mc:Choice>
        </mc:AlternateContent>
        <mc:AlternateContent xmlns:mc="http://schemas.openxmlformats.org/markup-compatibility/2006">
          <mc:Choice Requires="x14">
            <control shapeId="2159" r:id="rId77" name="Option Button 111">
              <controlPr locked="0" defaultSize="0" autoFill="0" autoLine="0" autoPict="0">
                <anchor moveWithCells="1" sizeWithCells="1">
                  <from>
                    <xdr:col>5</xdr:col>
                    <xdr:colOff>171450</xdr:colOff>
                    <xdr:row>28</xdr:row>
                    <xdr:rowOff>266700</xdr:rowOff>
                  </from>
                  <to>
                    <xdr:col>6</xdr:col>
                    <xdr:colOff>209550</xdr:colOff>
                    <xdr:row>28</xdr:row>
                    <xdr:rowOff>485775</xdr:rowOff>
                  </to>
                </anchor>
              </controlPr>
            </control>
          </mc:Choice>
        </mc:AlternateContent>
        <mc:AlternateContent xmlns:mc="http://schemas.openxmlformats.org/markup-compatibility/2006">
          <mc:Choice Requires="x14">
            <control shapeId="2160" r:id="rId78" name="Option Button 112">
              <controlPr locked="0" defaultSize="0" autoFill="0" autoLine="0" autoPict="0">
                <anchor moveWithCells="1" sizeWithCells="1">
                  <from>
                    <xdr:col>7</xdr:col>
                    <xdr:colOff>171450</xdr:colOff>
                    <xdr:row>28</xdr:row>
                    <xdr:rowOff>266700</xdr:rowOff>
                  </from>
                  <to>
                    <xdr:col>8</xdr:col>
                    <xdr:colOff>209550</xdr:colOff>
                    <xdr:row>28</xdr:row>
                    <xdr:rowOff>485775</xdr:rowOff>
                  </to>
                </anchor>
              </controlPr>
            </control>
          </mc:Choice>
        </mc:AlternateContent>
        <mc:AlternateContent xmlns:mc="http://schemas.openxmlformats.org/markup-compatibility/2006">
          <mc:Choice Requires="x14">
            <control shapeId="2161" r:id="rId79" name="Group Box 113">
              <controlPr defaultSize="0" autoFill="0" autoPict="0">
                <anchor moveWithCells="1" sizeWithCells="1">
                  <from>
                    <xdr:col>3</xdr:col>
                    <xdr:colOff>0</xdr:colOff>
                    <xdr:row>28</xdr:row>
                    <xdr:rowOff>0</xdr:rowOff>
                  </from>
                  <to>
                    <xdr:col>9</xdr:col>
                    <xdr:colOff>0</xdr:colOff>
                    <xdr:row>29</xdr:row>
                    <xdr:rowOff>0</xdr:rowOff>
                  </to>
                </anchor>
              </controlPr>
            </control>
          </mc:Choice>
        </mc:AlternateContent>
        <mc:AlternateContent xmlns:mc="http://schemas.openxmlformats.org/markup-compatibility/2006">
          <mc:Choice Requires="x14">
            <control shapeId="2164" r:id="rId80" name="Option Button 116">
              <controlPr locked="0" defaultSize="0" autoFill="0" autoLine="0" autoPict="0">
                <anchor moveWithCells="1" sizeWithCells="1">
                  <from>
                    <xdr:col>3</xdr:col>
                    <xdr:colOff>171450</xdr:colOff>
                    <xdr:row>29</xdr:row>
                    <xdr:rowOff>266700</xdr:rowOff>
                  </from>
                  <to>
                    <xdr:col>4</xdr:col>
                    <xdr:colOff>209550</xdr:colOff>
                    <xdr:row>29</xdr:row>
                    <xdr:rowOff>485775</xdr:rowOff>
                  </to>
                </anchor>
              </controlPr>
            </control>
          </mc:Choice>
        </mc:AlternateContent>
        <mc:AlternateContent xmlns:mc="http://schemas.openxmlformats.org/markup-compatibility/2006">
          <mc:Choice Requires="x14">
            <control shapeId="2165" r:id="rId81" name="Option Button 117">
              <controlPr locked="0" defaultSize="0" autoFill="0" autoLine="0" autoPict="0">
                <anchor moveWithCells="1" sizeWithCells="1">
                  <from>
                    <xdr:col>5</xdr:col>
                    <xdr:colOff>171450</xdr:colOff>
                    <xdr:row>29</xdr:row>
                    <xdr:rowOff>266700</xdr:rowOff>
                  </from>
                  <to>
                    <xdr:col>6</xdr:col>
                    <xdr:colOff>209550</xdr:colOff>
                    <xdr:row>29</xdr:row>
                    <xdr:rowOff>485775</xdr:rowOff>
                  </to>
                </anchor>
              </controlPr>
            </control>
          </mc:Choice>
        </mc:AlternateContent>
        <mc:AlternateContent xmlns:mc="http://schemas.openxmlformats.org/markup-compatibility/2006">
          <mc:Choice Requires="x14">
            <control shapeId="2166" r:id="rId82" name="Option Button 118">
              <controlPr locked="0" defaultSize="0" autoFill="0" autoLine="0" autoPict="0">
                <anchor moveWithCells="1" sizeWithCells="1">
                  <from>
                    <xdr:col>7</xdr:col>
                    <xdr:colOff>171450</xdr:colOff>
                    <xdr:row>29</xdr:row>
                    <xdr:rowOff>266700</xdr:rowOff>
                  </from>
                  <to>
                    <xdr:col>8</xdr:col>
                    <xdr:colOff>209550</xdr:colOff>
                    <xdr:row>29</xdr:row>
                    <xdr:rowOff>485775</xdr:rowOff>
                  </to>
                </anchor>
              </controlPr>
            </control>
          </mc:Choice>
        </mc:AlternateContent>
        <mc:AlternateContent xmlns:mc="http://schemas.openxmlformats.org/markup-compatibility/2006">
          <mc:Choice Requires="x14">
            <control shapeId="2167" r:id="rId83" name="Group Box 119">
              <controlPr defaultSize="0" autoFill="0" autoPict="0">
                <anchor moveWithCells="1" sizeWithCells="1">
                  <from>
                    <xdr:col>3</xdr:col>
                    <xdr:colOff>0</xdr:colOff>
                    <xdr:row>29</xdr:row>
                    <xdr:rowOff>0</xdr:rowOff>
                  </from>
                  <to>
                    <xdr:col>9</xdr:col>
                    <xdr:colOff>0</xdr:colOff>
                    <xdr:row>30</xdr:row>
                    <xdr:rowOff>0</xdr:rowOff>
                  </to>
                </anchor>
              </controlPr>
            </control>
          </mc:Choice>
        </mc:AlternateContent>
        <mc:AlternateContent xmlns:mc="http://schemas.openxmlformats.org/markup-compatibility/2006">
          <mc:Choice Requires="x14">
            <control shapeId="2170" r:id="rId84" name="Option Button 122">
              <controlPr locked="0" defaultSize="0" autoFill="0" autoLine="0" autoPict="0">
                <anchor moveWithCells="1" sizeWithCells="1">
                  <from>
                    <xdr:col>3</xdr:col>
                    <xdr:colOff>171450</xdr:colOff>
                    <xdr:row>30</xdr:row>
                    <xdr:rowOff>266700</xdr:rowOff>
                  </from>
                  <to>
                    <xdr:col>4</xdr:col>
                    <xdr:colOff>209550</xdr:colOff>
                    <xdr:row>30</xdr:row>
                    <xdr:rowOff>485775</xdr:rowOff>
                  </to>
                </anchor>
              </controlPr>
            </control>
          </mc:Choice>
        </mc:AlternateContent>
        <mc:AlternateContent xmlns:mc="http://schemas.openxmlformats.org/markup-compatibility/2006">
          <mc:Choice Requires="x14">
            <control shapeId="2171" r:id="rId85" name="Option Button 123">
              <controlPr locked="0" defaultSize="0" autoFill="0" autoLine="0" autoPict="0">
                <anchor moveWithCells="1" sizeWithCells="1">
                  <from>
                    <xdr:col>5</xdr:col>
                    <xdr:colOff>171450</xdr:colOff>
                    <xdr:row>30</xdr:row>
                    <xdr:rowOff>266700</xdr:rowOff>
                  </from>
                  <to>
                    <xdr:col>6</xdr:col>
                    <xdr:colOff>209550</xdr:colOff>
                    <xdr:row>30</xdr:row>
                    <xdr:rowOff>485775</xdr:rowOff>
                  </to>
                </anchor>
              </controlPr>
            </control>
          </mc:Choice>
        </mc:AlternateContent>
        <mc:AlternateContent xmlns:mc="http://schemas.openxmlformats.org/markup-compatibility/2006">
          <mc:Choice Requires="x14">
            <control shapeId="2172" r:id="rId86" name="Option Button 124">
              <controlPr locked="0" defaultSize="0" autoFill="0" autoLine="0" autoPict="0">
                <anchor moveWithCells="1" sizeWithCells="1">
                  <from>
                    <xdr:col>7</xdr:col>
                    <xdr:colOff>171450</xdr:colOff>
                    <xdr:row>30</xdr:row>
                    <xdr:rowOff>266700</xdr:rowOff>
                  </from>
                  <to>
                    <xdr:col>8</xdr:col>
                    <xdr:colOff>209550</xdr:colOff>
                    <xdr:row>30</xdr:row>
                    <xdr:rowOff>485775</xdr:rowOff>
                  </to>
                </anchor>
              </controlPr>
            </control>
          </mc:Choice>
        </mc:AlternateContent>
        <mc:AlternateContent xmlns:mc="http://schemas.openxmlformats.org/markup-compatibility/2006">
          <mc:Choice Requires="x14">
            <control shapeId="2173" r:id="rId87" name="Group Box 125">
              <controlPr defaultSize="0" autoFill="0" autoPict="0">
                <anchor moveWithCells="1" sizeWithCells="1">
                  <from>
                    <xdr:col>3</xdr:col>
                    <xdr:colOff>0</xdr:colOff>
                    <xdr:row>30</xdr:row>
                    <xdr:rowOff>0</xdr:rowOff>
                  </from>
                  <to>
                    <xdr:col>9</xdr:col>
                    <xdr:colOff>0</xdr:colOff>
                    <xdr:row>31</xdr:row>
                    <xdr:rowOff>0</xdr:rowOff>
                  </to>
                </anchor>
              </controlPr>
            </control>
          </mc:Choice>
        </mc:AlternateContent>
        <mc:AlternateContent xmlns:mc="http://schemas.openxmlformats.org/markup-compatibility/2006">
          <mc:Choice Requires="x14">
            <control shapeId="2176" r:id="rId88" name="Option Button 128">
              <controlPr locked="0" defaultSize="0" autoFill="0" autoLine="0" autoPict="0">
                <anchor moveWithCells="1" sizeWithCells="1">
                  <from>
                    <xdr:col>3</xdr:col>
                    <xdr:colOff>171450</xdr:colOff>
                    <xdr:row>32</xdr:row>
                    <xdr:rowOff>266700</xdr:rowOff>
                  </from>
                  <to>
                    <xdr:col>4</xdr:col>
                    <xdr:colOff>209550</xdr:colOff>
                    <xdr:row>32</xdr:row>
                    <xdr:rowOff>485775</xdr:rowOff>
                  </to>
                </anchor>
              </controlPr>
            </control>
          </mc:Choice>
        </mc:AlternateContent>
        <mc:AlternateContent xmlns:mc="http://schemas.openxmlformats.org/markup-compatibility/2006">
          <mc:Choice Requires="x14">
            <control shapeId="2177" r:id="rId89" name="Option Button 129">
              <controlPr locked="0" defaultSize="0" autoFill="0" autoLine="0" autoPict="0">
                <anchor moveWithCells="1" sizeWithCells="1">
                  <from>
                    <xdr:col>5</xdr:col>
                    <xdr:colOff>171450</xdr:colOff>
                    <xdr:row>32</xdr:row>
                    <xdr:rowOff>266700</xdr:rowOff>
                  </from>
                  <to>
                    <xdr:col>6</xdr:col>
                    <xdr:colOff>209550</xdr:colOff>
                    <xdr:row>32</xdr:row>
                    <xdr:rowOff>485775</xdr:rowOff>
                  </to>
                </anchor>
              </controlPr>
            </control>
          </mc:Choice>
        </mc:AlternateContent>
        <mc:AlternateContent xmlns:mc="http://schemas.openxmlformats.org/markup-compatibility/2006">
          <mc:Choice Requires="x14">
            <control shapeId="2178" r:id="rId90" name="Option Button 130">
              <controlPr locked="0" defaultSize="0" autoFill="0" autoLine="0" autoPict="0">
                <anchor moveWithCells="1" sizeWithCells="1">
                  <from>
                    <xdr:col>7</xdr:col>
                    <xdr:colOff>171450</xdr:colOff>
                    <xdr:row>32</xdr:row>
                    <xdr:rowOff>266700</xdr:rowOff>
                  </from>
                  <to>
                    <xdr:col>8</xdr:col>
                    <xdr:colOff>209550</xdr:colOff>
                    <xdr:row>32</xdr:row>
                    <xdr:rowOff>485775</xdr:rowOff>
                  </to>
                </anchor>
              </controlPr>
            </control>
          </mc:Choice>
        </mc:AlternateContent>
        <mc:AlternateContent xmlns:mc="http://schemas.openxmlformats.org/markup-compatibility/2006">
          <mc:Choice Requires="x14">
            <control shapeId="2179" r:id="rId91" name="Group Box 131">
              <controlPr defaultSize="0" autoFill="0" autoPict="0">
                <anchor moveWithCells="1" sizeWithCells="1">
                  <from>
                    <xdr:col>3</xdr:col>
                    <xdr:colOff>0</xdr:colOff>
                    <xdr:row>32</xdr:row>
                    <xdr:rowOff>0</xdr:rowOff>
                  </from>
                  <to>
                    <xdr:col>9</xdr:col>
                    <xdr:colOff>0</xdr:colOff>
                    <xdr:row>33</xdr:row>
                    <xdr:rowOff>0</xdr:rowOff>
                  </to>
                </anchor>
              </controlPr>
            </control>
          </mc:Choice>
        </mc:AlternateContent>
        <mc:AlternateContent xmlns:mc="http://schemas.openxmlformats.org/markup-compatibility/2006">
          <mc:Choice Requires="x14">
            <control shapeId="2182" r:id="rId92" name="Option Button 134">
              <controlPr locked="0" defaultSize="0" autoFill="0" autoLine="0" autoPict="0">
                <anchor moveWithCells="1" sizeWithCells="1">
                  <from>
                    <xdr:col>3</xdr:col>
                    <xdr:colOff>171450</xdr:colOff>
                    <xdr:row>33</xdr:row>
                    <xdr:rowOff>266700</xdr:rowOff>
                  </from>
                  <to>
                    <xdr:col>4</xdr:col>
                    <xdr:colOff>209550</xdr:colOff>
                    <xdr:row>33</xdr:row>
                    <xdr:rowOff>485775</xdr:rowOff>
                  </to>
                </anchor>
              </controlPr>
            </control>
          </mc:Choice>
        </mc:AlternateContent>
        <mc:AlternateContent xmlns:mc="http://schemas.openxmlformats.org/markup-compatibility/2006">
          <mc:Choice Requires="x14">
            <control shapeId="2183" r:id="rId93" name="Option Button 135">
              <controlPr locked="0" defaultSize="0" autoFill="0" autoLine="0" autoPict="0">
                <anchor moveWithCells="1" sizeWithCells="1">
                  <from>
                    <xdr:col>5</xdr:col>
                    <xdr:colOff>171450</xdr:colOff>
                    <xdr:row>33</xdr:row>
                    <xdr:rowOff>266700</xdr:rowOff>
                  </from>
                  <to>
                    <xdr:col>6</xdr:col>
                    <xdr:colOff>209550</xdr:colOff>
                    <xdr:row>33</xdr:row>
                    <xdr:rowOff>485775</xdr:rowOff>
                  </to>
                </anchor>
              </controlPr>
            </control>
          </mc:Choice>
        </mc:AlternateContent>
        <mc:AlternateContent xmlns:mc="http://schemas.openxmlformats.org/markup-compatibility/2006">
          <mc:Choice Requires="x14">
            <control shapeId="2184" r:id="rId94" name="Option Button 136">
              <controlPr locked="0" defaultSize="0" autoFill="0" autoLine="0" autoPict="0">
                <anchor moveWithCells="1" sizeWithCells="1">
                  <from>
                    <xdr:col>7</xdr:col>
                    <xdr:colOff>171450</xdr:colOff>
                    <xdr:row>33</xdr:row>
                    <xdr:rowOff>266700</xdr:rowOff>
                  </from>
                  <to>
                    <xdr:col>8</xdr:col>
                    <xdr:colOff>209550</xdr:colOff>
                    <xdr:row>33</xdr:row>
                    <xdr:rowOff>485775</xdr:rowOff>
                  </to>
                </anchor>
              </controlPr>
            </control>
          </mc:Choice>
        </mc:AlternateContent>
        <mc:AlternateContent xmlns:mc="http://schemas.openxmlformats.org/markup-compatibility/2006">
          <mc:Choice Requires="x14">
            <control shapeId="2185" r:id="rId95" name="Group Box 137">
              <controlPr defaultSize="0" autoFill="0" autoPict="0">
                <anchor moveWithCells="1" sizeWithCells="1">
                  <from>
                    <xdr:col>3</xdr:col>
                    <xdr:colOff>0</xdr:colOff>
                    <xdr:row>33</xdr:row>
                    <xdr:rowOff>0</xdr:rowOff>
                  </from>
                  <to>
                    <xdr:col>9</xdr:col>
                    <xdr:colOff>0</xdr:colOff>
                    <xdr:row>34</xdr:row>
                    <xdr:rowOff>0</xdr:rowOff>
                  </to>
                </anchor>
              </controlPr>
            </control>
          </mc:Choice>
        </mc:AlternateContent>
        <mc:AlternateContent xmlns:mc="http://schemas.openxmlformats.org/markup-compatibility/2006">
          <mc:Choice Requires="x14">
            <control shapeId="2188" r:id="rId96" name="Option Button 140">
              <controlPr locked="0" defaultSize="0" autoFill="0" autoLine="0" autoPict="0">
                <anchor moveWithCells="1" sizeWithCells="1">
                  <from>
                    <xdr:col>3</xdr:col>
                    <xdr:colOff>171450</xdr:colOff>
                    <xdr:row>35</xdr:row>
                    <xdr:rowOff>266700</xdr:rowOff>
                  </from>
                  <to>
                    <xdr:col>4</xdr:col>
                    <xdr:colOff>209550</xdr:colOff>
                    <xdr:row>35</xdr:row>
                    <xdr:rowOff>485775</xdr:rowOff>
                  </to>
                </anchor>
              </controlPr>
            </control>
          </mc:Choice>
        </mc:AlternateContent>
        <mc:AlternateContent xmlns:mc="http://schemas.openxmlformats.org/markup-compatibility/2006">
          <mc:Choice Requires="x14">
            <control shapeId="2189" r:id="rId97" name="Option Button 141">
              <controlPr locked="0" defaultSize="0" autoFill="0" autoLine="0" autoPict="0">
                <anchor moveWithCells="1" sizeWithCells="1">
                  <from>
                    <xdr:col>5</xdr:col>
                    <xdr:colOff>171450</xdr:colOff>
                    <xdr:row>35</xdr:row>
                    <xdr:rowOff>266700</xdr:rowOff>
                  </from>
                  <to>
                    <xdr:col>6</xdr:col>
                    <xdr:colOff>209550</xdr:colOff>
                    <xdr:row>35</xdr:row>
                    <xdr:rowOff>485775</xdr:rowOff>
                  </to>
                </anchor>
              </controlPr>
            </control>
          </mc:Choice>
        </mc:AlternateContent>
        <mc:AlternateContent xmlns:mc="http://schemas.openxmlformats.org/markup-compatibility/2006">
          <mc:Choice Requires="x14">
            <control shapeId="2190" r:id="rId98" name="Option Button 142">
              <controlPr locked="0" defaultSize="0" autoFill="0" autoLine="0" autoPict="0">
                <anchor moveWithCells="1" sizeWithCells="1">
                  <from>
                    <xdr:col>7</xdr:col>
                    <xdr:colOff>171450</xdr:colOff>
                    <xdr:row>35</xdr:row>
                    <xdr:rowOff>266700</xdr:rowOff>
                  </from>
                  <to>
                    <xdr:col>8</xdr:col>
                    <xdr:colOff>209550</xdr:colOff>
                    <xdr:row>35</xdr:row>
                    <xdr:rowOff>485775</xdr:rowOff>
                  </to>
                </anchor>
              </controlPr>
            </control>
          </mc:Choice>
        </mc:AlternateContent>
        <mc:AlternateContent xmlns:mc="http://schemas.openxmlformats.org/markup-compatibility/2006">
          <mc:Choice Requires="x14">
            <control shapeId="2191" r:id="rId99" name="Group Box 143">
              <controlPr defaultSize="0" autoFill="0" autoPict="0">
                <anchor moveWithCells="1" sizeWithCells="1">
                  <from>
                    <xdr:col>3</xdr:col>
                    <xdr:colOff>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2194" r:id="rId100" name="Option Button 146">
              <controlPr locked="0" defaultSize="0" autoFill="0" autoLine="0" autoPict="0">
                <anchor moveWithCells="1" sizeWithCells="1">
                  <from>
                    <xdr:col>3</xdr:col>
                    <xdr:colOff>171450</xdr:colOff>
                    <xdr:row>36</xdr:row>
                    <xdr:rowOff>266700</xdr:rowOff>
                  </from>
                  <to>
                    <xdr:col>4</xdr:col>
                    <xdr:colOff>209550</xdr:colOff>
                    <xdr:row>36</xdr:row>
                    <xdr:rowOff>485775</xdr:rowOff>
                  </to>
                </anchor>
              </controlPr>
            </control>
          </mc:Choice>
        </mc:AlternateContent>
        <mc:AlternateContent xmlns:mc="http://schemas.openxmlformats.org/markup-compatibility/2006">
          <mc:Choice Requires="x14">
            <control shapeId="2195" r:id="rId101" name="Option Button 147">
              <controlPr locked="0" defaultSize="0" autoFill="0" autoLine="0" autoPict="0">
                <anchor moveWithCells="1" sizeWithCells="1">
                  <from>
                    <xdr:col>5</xdr:col>
                    <xdr:colOff>171450</xdr:colOff>
                    <xdr:row>36</xdr:row>
                    <xdr:rowOff>266700</xdr:rowOff>
                  </from>
                  <to>
                    <xdr:col>6</xdr:col>
                    <xdr:colOff>209550</xdr:colOff>
                    <xdr:row>36</xdr:row>
                    <xdr:rowOff>485775</xdr:rowOff>
                  </to>
                </anchor>
              </controlPr>
            </control>
          </mc:Choice>
        </mc:AlternateContent>
        <mc:AlternateContent xmlns:mc="http://schemas.openxmlformats.org/markup-compatibility/2006">
          <mc:Choice Requires="x14">
            <control shapeId="2196" r:id="rId102" name="Option Button 148">
              <controlPr locked="0" defaultSize="0" autoFill="0" autoLine="0" autoPict="0">
                <anchor moveWithCells="1" sizeWithCells="1">
                  <from>
                    <xdr:col>7</xdr:col>
                    <xdr:colOff>171450</xdr:colOff>
                    <xdr:row>36</xdr:row>
                    <xdr:rowOff>266700</xdr:rowOff>
                  </from>
                  <to>
                    <xdr:col>8</xdr:col>
                    <xdr:colOff>209550</xdr:colOff>
                    <xdr:row>36</xdr:row>
                    <xdr:rowOff>485775</xdr:rowOff>
                  </to>
                </anchor>
              </controlPr>
            </control>
          </mc:Choice>
        </mc:AlternateContent>
        <mc:AlternateContent xmlns:mc="http://schemas.openxmlformats.org/markup-compatibility/2006">
          <mc:Choice Requires="x14">
            <control shapeId="2197" r:id="rId103" name="Group Box 149">
              <controlPr defaultSize="0" autoFill="0" autoPict="0">
                <anchor moveWithCells="1" sizeWithCells="1">
                  <from>
                    <xdr:col>3</xdr:col>
                    <xdr:colOff>0</xdr:colOff>
                    <xdr:row>36</xdr:row>
                    <xdr:rowOff>0</xdr:rowOff>
                  </from>
                  <to>
                    <xdr:col>9</xdr:col>
                    <xdr:colOff>0</xdr:colOff>
                    <xdr:row>37</xdr:row>
                    <xdr:rowOff>0</xdr:rowOff>
                  </to>
                </anchor>
              </controlPr>
            </control>
          </mc:Choice>
        </mc:AlternateContent>
        <mc:AlternateContent xmlns:mc="http://schemas.openxmlformats.org/markup-compatibility/2006">
          <mc:Choice Requires="x14">
            <control shapeId="2200" r:id="rId104" name="Option Button 152">
              <controlPr locked="0" defaultSize="0" autoFill="0" autoLine="0" autoPict="0">
                <anchor moveWithCells="1" sizeWithCells="1">
                  <from>
                    <xdr:col>3</xdr:col>
                    <xdr:colOff>171450</xdr:colOff>
                    <xdr:row>37</xdr:row>
                    <xdr:rowOff>266700</xdr:rowOff>
                  </from>
                  <to>
                    <xdr:col>4</xdr:col>
                    <xdr:colOff>209550</xdr:colOff>
                    <xdr:row>37</xdr:row>
                    <xdr:rowOff>485775</xdr:rowOff>
                  </to>
                </anchor>
              </controlPr>
            </control>
          </mc:Choice>
        </mc:AlternateContent>
        <mc:AlternateContent xmlns:mc="http://schemas.openxmlformats.org/markup-compatibility/2006">
          <mc:Choice Requires="x14">
            <control shapeId="2201" r:id="rId105" name="Option Button 153">
              <controlPr locked="0" defaultSize="0" autoFill="0" autoLine="0" autoPict="0">
                <anchor moveWithCells="1" sizeWithCells="1">
                  <from>
                    <xdr:col>5</xdr:col>
                    <xdr:colOff>171450</xdr:colOff>
                    <xdr:row>37</xdr:row>
                    <xdr:rowOff>266700</xdr:rowOff>
                  </from>
                  <to>
                    <xdr:col>6</xdr:col>
                    <xdr:colOff>209550</xdr:colOff>
                    <xdr:row>37</xdr:row>
                    <xdr:rowOff>485775</xdr:rowOff>
                  </to>
                </anchor>
              </controlPr>
            </control>
          </mc:Choice>
        </mc:AlternateContent>
        <mc:AlternateContent xmlns:mc="http://schemas.openxmlformats.org/markup-compatibility/2006">
          <mc:Choice Requires="x14">
            <control shapeId="2202" r:id="rId106" name="Option Button 154">
              <controlPr locked="0" defaultSize="0" autoFill="0" autoLine="0" autoPict="0">
                <anchor moveWithCells="1" sizeWithCells="1">
                  <from>
                    <xdr:col>7</xdr:col>
                    <xdr:colOff>171450</xdr:colOff>
                    <xdr:row>37</xdr:row>
                    <xdr:rowOff>266700</xdr:rowOff>
                  </from>
                  <to>
                    <xdr:col>8</xdr:col>
                    <xdr:colOff>209550</xdr:colOff>
                    <xdr:row>37</xdr:row>
                    <xdr:rowOff>485775</xdr:rowOff>
                  </to>
                </anchor>
              </controlPr>
            </control>
          </mc:Choice>
        </mc:AlternateContent>
        <mc:AlternateContent xmlns:mc="http://schemas.openxmlformats.org/markup-compatibility/2006">
          <mc:Choice Requires="x14">
            <control shapeId="2203" r:id="rId107" name="Group Box 155">
              <controlPr defaultSize="0" autoFill="0" autoPict="0">
                <anchor moveWithCells="1" sizeWithCells="1">
                  <from>
                    <xdr:col>3</xdr:col>
                    <xdr:colOff>0</xdr:colOff>
                    <xdr:row>37</xdr:row>
                    <xdr:rowOff>0</xdr:rowOff>
                  </from>
                  <to>
                    <xdr:col>9</xdr:col>
                    <xdr:colOff>0</xdr:colOff>
                    <xdr:row>38</xdr:row>
                    <xdr:rowOff>0</xdr:rowOff>
                  </to>
                </anchor>
              </controlPr>
            </control>
          </mc:Choice>
        </mc:AlternateContent>
        <mc:AlternateContent xmlns:mc="http://schemas.openxmlformats.org/markup-compatibility/2006">
          <mc:Choice Requires="x14">
            <control shapeId="2206" r:id="rId108" name="Option Button 158">
              <controlPr locked="0" defaultSize="0" autoFill="0" autoLine="0" autoPict="0">
                <anchor moveWithCells="1" sizeWithCells="1">
                  <from>
                    <xdr:col>3</xdr:col>
                    <xdr:colOff>171450</xdr:colOff>
                    <xdr:row>38</xdr:row>
                    <xdr:rowOff>266700</xdr:rowOff>
                  </from>
                  <to>
                    <xdr:col>4</xdr:col>
                    <xdr:colOff>209550</xdr:colOff>
                    <xdr:row>38</xdr:row>
                    <xdr:rowOff>485775</xdr:rowOff>
                  </to>
                </anchor>
              </controlPr>
            </control>
          </mc:Choice>
        </mc:AlternateContent>
        <mc:AlternateContent xmlns:mc="http://schemas.openxmlformats.org/markup-compatibility/2006">
          <mc:Choice Requires="x14">
            <control shapeId="2207" r:id="rId109" name="Option Button 159">
              <controlPr locked="0" defaultSize="0" autoFill="0" autoLine="0" autoPict="0">
                <anchor moveWithCells="1" sizeWithCells="1">
                  <from>
                    <xdr:col>5</xdr:col>
                    <xdr:colOff>171450</xdr:colOff>
                    <xdr:row>38</xdr:row>
                    <xdr:rowOff>266700</xdr:rowOff>
                  </from>
                  <to>
                    <xdr:col>6</xdr:col>
                    <xdr:colOff>209550</xdr:colOff>
                    <xdr:row>38</xdr:row>
                    <xdr:rowOff>485775</xdr:rowOff>
                  </to>
                </anchor>
              </controlPr>
            </control>
          </mc:Choice>
        </mc:AlternateContent>
        <mc:AlternateContent xmlns:mc="http://schemas.openxmlformats.org/markup-compatibility/2006">
          <mc:Choice Requires="x14">
            <control shapeId="2208" r:id="rId110" name="Option Button 160">
              <controlPr locked="0" defaultSize="0" autoFill="0" autoLine="0" autoPict="0">
                <anchor moveWithCells="1" sizeWithCells="1">
                  <from>
                    <xdr:col>7</xdr:col>
                    <xdr:colOff>171450</xdr:colOff>
                    <xdr:row>38</xdr:row>
                    <xdr:rowOff>266700</xdr:rowOff>
                  </from>
                  <to>
                    <xdr:col>8</xdr:col>
                    <xdr:colOff>209550</xdr:colOff>
                    <xdr:row>38</xdr:row>
                    <xdr:rowOff>485775</xdr:rowOff>
                  </to>
                </anchor>
              </controlPr>
            </control>
          </mc:Choice>
        </mc:AlternateContent>
        <mc:AlternateContent xmlns:mc="http://schemas.openxmlformats.org/markup-compatibility/2006">
          <mc:Choice Requires="x14">
            <control shapeId="2209" r:id="rId111" name="Group Box 161">
              <controlPr defaultSize="0" autoFill="0" autoPict="0">
                <anchor moveWithCells="1" sizeWithCells="1">
                  <from>
                    <xdr:col>3</xdr:col>
                    <xdr:colOff>0</xdr:colOff>
                    <xdr:row>38</xdr:row>
                    <xdr:rowOff>0</xdr:rowOff>
                  </from>
                  <to>
                    <xdr:col>9</xdr:col>
                    <xdr:colOff>0</xdr:colOff>
                    <xdr:row>39</xdr:row>
                    <xdr:rowOff>0</xdr:rowOff>
                  </to>
                </anchor>
              </controlPr>
            </control>
          </mc:Choice>
        </mc:AlternateContent>
        <mc:AlternateContent xmlns:mc="http://schemas.openxmlformats.org/markup-compatibility/2006">
          <mc:Choice Requires="x14">
            <control shapeId="2212" r:id="rId112" name="Option Button 164">
              <controlPr locked="0" defaultSize="0" autoFill="0" autoLine="0" autoPict="0">
                <anchor moveWithCells="1" sizeWithCells="1">
                  <from>
                    <xdr:col>3</xdr:col>
                    <xdr:colOff>171450</xdr:colOff>
                    <xdr:row>39</xdr:row>
                    <xdr:rowOff>266700</xdr:rowOff>
                  </from>
                  <to>
                    <xdr:col>4</xdr:col>
                    <xdr:colOff>209550</xdr:colOff>
                    <xdr:row>39</xdr:row>
                    <xdr:rowOff>485775</xdr:rowOff>
                  </to>
                </anchor>
              </controlPr>
            </control>
          </mc:Choice>
        </mc:AlternateContent>
        <mc:AlternateContent xmlns:mc="http://schemas.openxmlformats.org/markup-compatibility/2006">
          <mc:Choice Requires="x14">
            <control shapeId="2213" r:id="rId113" name="Option Button 165">
              <controlPr locked="0" defaultSize="0" autoFill="0" autoLine="0" autoPict="0">
                <anchor moveWithCells="1" sizeWithCells="1">
                  <from>
                    <xdr:col>5</xdr:col>
                    <xdr:colOff>171450</xdr:colOff>
                    <xdr:row>39</xdr:row>
                    <xdr:rowOff>266700</xdr:rowOff>
                  </from>
                  <to>
                    <xdr:col>6</xdr:col>
                    <xdr:colOff>209550</xdr:colOff>
                    <xdr:row>39</xdr:row>
                    <xdr:rowOff>485775</xdr:rowOff>
                  </to>
                </anchor>
              </controlPr>
            </control>
          </mc:Choice>
        </mc:AlternateContent>
        <mc:AlternateContent xmlns:mc="http://schemas.openxmlformats.org/markup-compatibility/2006">
          <mc:Choice Requires="x14">
            <control shapeId="2214" r:id="rId114" name="Option Button 166">
              <controlPr locked="0" defaultSize="0" autoFill="0" autoLine="0" autoPict="0">
                <anchor moveWithCells="1" sizeWithCells="1">
                  <from>
                    <xdr:col>7</xdr:col>
                    <xdr:colOff>171450</xdr:colOff>
                    <xdr:row>39</xdr:row>
                    <xdr:rowOff>266700</xdr:rowOff>
                  </from>
                  <to>
                    <xdr:col>8</xdr:col>
                    <xdr:colOff>209550</xdr:colOff>
                    <xdr:row>39</xdr:row>
                    <xdr:rowOff>485775</xdr:rowOff>
                  </to>
                </anchor>
              </controlPr>
            </control>
          </mc:Choice>
        </mc:AlternateContent>
        <mc:AlternateContent xmlns:mc="http://schemas.openxmlformats.org/markup-compatibility/2006">
          <mc:Choice Requires="x14">
            <control shapeId="2215" r:id="rId115" name="Group Box 167">
              <controlPr defaultSize="0" autoFill="0" autoPict="0">
                <anchor moveWithCells="1" sizeWithCells="1">
                  <from>
                    <xdr:col>3</xdr:col>
                    <xdr:colOff>0</xdr:colOff>
                    <xdr:row>39</xdr:row>
                    <xdr:rowOff>0</xdr:rowOff>
                  </from>
                  <to>
                    <xdr:col>9</xdr:col>
                    <xdr:colOff>0</xdr:colOff>
                    <xdr:row>40</xdr:row>
                    <xdr:rowOff>0</xdr:rowOff>
                  </to>
                </anchor>
              </controlPr>
            </control>
          </mc:Choice>
        </mc:AlternateContent>
        <mc:AlternateContent xmlns:mc="http://schemas.openxmlformats.org/markup-compatibility/2006">
          <mc:Choice Requires="x14">
            <control shapeId="2218" r:id="rId116" name="Option Button 170">
              <controlPr locked="0" defaultSize="0" autoFill="0" autoLine="0" autoPict="0">
                <anchor moveWithCells="1" sizeWithCells="1">
                  <from>
                    <xdr:col>3</xdr:col>
                    <xdr:colOff>171450</xdr:colOff>
                    <xdr:row>40</xdr:row>
                    <xdr:rowOff>266700</xdr:rowOff>
                  </from>
                  <to>
                    <xdr:col>4</xdr:col>
                    <xdr:colOff>209550</xdr:colOff>
                    <xdr:row>40</xdr:row>
                    <xdr:rowOff>485775</xdr:rowOff>
                  </to>
                </anchor>
              </controlPr>
            </control>
          </mc:Choice>
        </mc:AlternateContent>
        <mc:AlternateContent xmlns:mc="http://schemas.openxmlformats.org/markup-compatibility/2006">
          <mc:Choice Requires="x14">
            <control shapeId="2219" r:id="rId117" name="Option Button 171">
              <controlPr locked="0" defaultSize="0" autoFill="0" autoLine="0" autoPict="0">
                <anchor moveWithCells="1" sizeWithCells="1">
                  <from>
                    <xdr:col>5</xdr:col>
                    <xdr:colOff>171450</xdr:colOff>
                    <xdr:row>40</xdr:row>
                    <xdr:rowOff>266700</xdr:rowOff>
                  </from>
                  <to>
                    <xdr:col>6</xdr:col>
                    <xdr:colOff>209550</xdr:colOff>
                    <xdr:row>40</xdr:row>
                    <xdr:rowOff>485775</xdr:rowOff>
                  </to>
                </anchor>
              </controlPr>
            </control>
          </mc:Choice>
        </mc:AlternateContent>
        <mc:AlternateContent xmlns:mc="http://schemas.openxmlformats.org/markup-compatibility/2006">
          <mc:Choice Requires="x14">
            <control shapeId="2220" r:id="rId118" name="Option Button 172">
              <controlPr locked="0" defaultSize="0" autoFill="0" autoLine="0" autoPict="0">
                <anchor moveWithCells="1" sizeWithCells="1">
                  <from>
                    <xdr:col>7</xdr:col>
                    <xdr:colOff>171450</xdr:colOff>
                    <xdr:row>40</xdr:row>
                    <xdr:rowOff>266700</xdr:rowOff>
                  </from>
                  <to>
                    <xdr:col>8</xdr:col>
                    <xdr:colOff>209550</xdr:colOff>
                    <xdr:row>40</xdr:row>
                    <xdr:rowOff>485775</xdr:rowOff>
                  </to>
                </anchor>
              </controlPr>
            </control>
          </mc:Choice>
        </mc:AlternateContent>
        <mc:AlternateContent xmlns:mc="http://schemas.openxmlformats.org/markup-compatibility/2006">
          <mc:Choice Requires="x14">
            <control shapeId="2221" r:id="rId119" name="Group Box 173">
              <controlPr defaultSize="0" autoFill="0" autoPict="0">
                <anchor moveWithCells="1" sizeWithCells="1">
                  <from>
                    <xdr:col>3</xdr:col>
                    <xdr:colOff>0</xdr:colOff>
                    <xdr:row>40</xdr:row>
                    <xdr:rowOff>0</xdr:rowOff>
                  </from>
                  <to>
                    <xdr:col>9</xdr:col>
                    <xdr:colOff>0</xdr:colOff>
                    <xdr:row>41</xdr:row>
                    <xdr:rowOff>0</xdr:rowOff>
                  </to>
                </anchor>
              </controlPr>
            </control>
          </mc:Choice>
        </mc:AlternateContent>
        <mc:AlternateContent xmlns:mc="http://schemas.openxmlformats.org/markup-compatibility/2006">
          <mc:Choice Requires="x14">
            <control shapeId="2224" r:id="rId120" name="Option Button 176">
              <controlPr locked="0" defaultSize="0" autoFill="0" autoLine="0" autoPict="0">
                <anchor moveWithCells="1" sizeWithCells="1">
                  <from>
                    <xdr:col>3</xdr:col>
                    <xdr:colOff>171450</xdr:colOff>
                    <xdr:row>55</xdr:row>
                    <xdr:rowOff>266700</xdr:rowOff>
                  </from>
                  <to>
                    <xdr:col>4</xdr:col>
                    <xdr:colOff>209550</xdr:colOff>
                    <xdr:row>55</xdr:row>
                    <xdr:rowOff>485775</xdr:rowOff>
                  </to>
                </anchor>
              </controlPr>
            </control>
          </mc:Choice>
        </mc:AlternateContent>
        <mc:AlternateContent xmlns:mc="http://schemas.openxmlformats.org/markup-compatibility/2006">
          <mc:Choice Requires="x14">
            <control shapeId="2225" r:id="rId121" name="Option Button 177">
              <controlPr locked="0" defaultSize="0" autoFill="0" autoLine="0" autoPict="0">
                <anchor moveWithCells="1" sizeWithCells="1">
                  <from>
                    <xdr:col>5</xdr:col>
                    <xdr:colOff>171450</xdr:colOff>
                    <xdr:row>55</xdr:row>
                    <xdr:rowOff>266700</xdr:rowOff>
                  </from>
                  <to>
                    <xdr:col>6</xdr:col>
                    <xdr:colOff>209550</xdr:colOff>
                    <xdr:row>55</xdr:row>
                    <xdr:rowOff>485775</xdr:rowOff>
                  </to>
                </anchor>
              </controlPr>
            </control>
          </mc:Choice>
        </mc:AlternateContent>
        <mc:AlternateContent xmlns:mc="http://schemas.openxmlformats.org/markup-compatibility/2006">
          <mc:Choice Requires="x14">
            <control shapeId="2226" r:id="rId122" name="Option Button 178">
              <controlPr locked="0" defaultSize="0" autoFill="0" autoLine="0" autoPict="0">
                <anchor moveWithCells="1" sizeWithCells="1">
                  <from>
                    <xdr:col>7</xdr:col>
                    <xdr:colOff>171450</xdr:colOff>
                    <xdr:row>55</xdr:row>
                    <xdr:rowOff>266700</xdr:rowOff>
                  </from>
                  <to>
                    <xdr:col>8</xdr:col>
                    <xdr:colOff>209550</xdr:colOff>
                    <xdr:row>55</xdr:row>
                    <xdr:rowOff>485775</xdr:rowOff>
                  </to>
                </anchor>
              </controlPr>
            </control>
          </mc:Choice>
        </mc:AlternateContent>
        <mc:AlternateContent xmlns:mc="http://schemas.openxmlformats.org/markup-compatibility/2006">
          <mc:Choice Requires="x14">
            <control shapeId="2227" r:id="rId123" name="Group Box 179">
              <controlPr defaultSize="0" autoFill="0" autoPict="0">
                <anchor moveWithCells="1" sizeWithCells="1">
                  <from>
                    <xdr:col>3</xdr:col>
                    <xdr:colOff>0</xdr:colOff>
                    <xdr:row>55</xdr:row>
                    <xdr:rowOff>0</xdr:rowOff>
                  </from>
                  <to>
                    <xdr:col>9</xdr:col>
                    <xdr:colOff>0</xdr:colOff>
                    <xdr:row>56</xdr:row>
                    <xdr:rowOff>0</xdr:rowOff>
                  </to>
                </anchor>
              </controlPr>
            </control>
          </mc:Choice>
        </mc:AlternateContent>
        <mc:AlternateContent xmlns:mc="http://schemas.openxmlformats.org/markup-compatibility/2006">
          <mc:Choice Requires="x14">
            <control shapeId="2230" r:id="rId124" name="Option Button 182">
              <controlPr locked="0" defaultSize="0" autoFill="0" autoLine="0" autoPict="0">
                <anchor moveWithCells="1" sizeWithCells="1">
                  <from>
                    <xdr:col>3</xdr:col>
                    <xdr:colOff>171450</xdr:colOff>
                    <xdr:row>56</xdr:row>
                    <xdr:rowOff>266700</xdr:rowOff>
                  </from>
                  <to>
                    <xdr:col>4</xdr:col>
                    <xdr:colOff>209550</xdr:colOff>
                    <xdr:row>56</xdr:row>
                    <xdr:rowOff>485775</xdr:rowOff>
                  </to>
                </anchor>
              </controlPr>
            </control>
          </mc:Choice>
        </mc:AlternateContent>
        <mc:AlternateContent xmlns:mc="http://schemas.openxmlformats.org/markup-compatibility/2006">
          <mc:Choice Requires="x14">
            <control shapeId="2231" r:id="rId125" name="Option Button 183">
              <controlPr locked="0" defaultSize="0" autoFill="0" autoLine="0" autoPict="0">
                <anchor moveWithCells="1" sizeWithCells="1">
                  <from>
                    <xdr:col>5</xdr:col>
                    <xdr:colOff>171450</xdr:colOff>
                    <xdr:row>56</xdr:row>
                    <xdr:rowOff>266700</xdr:rowOff>
                  </from>
                  <to>
                    <xdr:col>6</xdr:col>
                    <xdr:colOff>209550</xdr:colOff>
                    <xdr:row>56</xdr:row>
                    <xdr:rowOff>485775</xdr:rowOff>
                  </to>
                </anchor>
              </controlPr>
            </control>
          </mc:Choice>
        </mc:AlternateContent>
        <mc:AlternateContent xmlns:mc="http://schemas.openxmlformats.org/markup-compatibility/2006">
          <mc:Choice Requires="x14">
            <control shapeId="2232" r:id="rId126" name="Option Button 184">
              <controlPr locked="0" defaultSize="0" autoFill="0" autoLine="0" autoPict="0">
                <anchor moveWithCells="1" sizeWithCells="1">
                  <from>
                    <xdr:col>7</xdr:col>
                    <xdr:colOff>171450</xdr:colOff>
                    <xdr:row>56</xdr:row>
                    <xdr:rowOff>266700</xdr:rowOff>
                  </from>
                  <to>
                    <xdr:col>8</xdr:col>
                    <xdr:colOff>209550</xdr:colOff>
                    <xdr:row>56</xdr:row>
                    <xdr:rowOff>485775</xdr:rowOff>
                  </to>
                </anchor>
              </controlPr>
            </control>
          </mc:Choice>
        </mc:AlternateContent>
        <mc:AlternateContent xmlns:mc="http://schemas.openxmlformats.org/markup-compatibility/2006">
          <mc:Choice Requires="x14">
            <control shapeId="2233" r:id="rId127" name="Group Box 185">
              <controlPr defaultSize="0" autoFill="0" autoPict="0">
                <anchor moveWithCells="1" sizeWithCells="1">
                  <from>
                    <xdr:col>3</xdr:col>
                    <xdr:colOff>0</xdr:colOff>
                    <xdr:row>56</xdr:row>
                    <xdr:rowOff>0</xdr:rowOff>
                  </from>
                  <to>
                    <xdr:col>9</xdr:col>
                    <xdr:colOff>0</xdr:colOff>
                    <xdr:row>57</xdr:row>
                    <xdr:rowOff>0</xdr:rowOff>
                  </to>
                </anchor>
              </controlPr>
            </control>
          </mc:Choice>
        </mc:AlternateContent>
        <mc:AlternateContent xmlns:mc="http://schemas.openxmlformats.org/markup-compatibility/2006">
          <mc:Choice Requires="x14">
            <control shapeId="2236" r:id="rId128" name="Option Button 188">
              <controlPr locked="0" defaultSize="0" autoFill="0" autoLine="0" autoPict="0">
                <anchor moveWithCells="1" sizeWithCells="1">
                  <from>
                    <xdr:col>3</xdr:col>
                    <xdr:colOff>171450</xdr:colOff>
                    <xdr:row>58</xdr:row>
                    <xdr:rowOff>266700</xdr:rowOff>
                  </from>
                  <to>
                    <xdr:col>4</xdr:col>
                    <xdr:colOff>209550</xdr:colOff>
                    <xdr:row>58</xdr:row>
                    <xdr:rowOff>485775</xdr:rowOff>
                  </to>
                </anchor>
              </controlPr>
            </control>
          </mc:Choice>
        </mc:AlternateContent>
        <mc:AlternateContent xmlns:mc="http://schemas.openxmlformats.org/markup-compatibility/2006">
          <mc:Choice Requires="x14">
            <control shapeId="2237" r:id="rId129" name="Option Button 189">
              <controlPr locked="0" defaultSize="0" autoFill="0" autoLine="0" autoPict="0">
                <anchor moveWithCells="1" sizeWithCells="1">
                  <from>
                    <xdr:col>5</xdr:col>
                    <xdr:colOff>171450</xdr:colOff>
                    <xdr:row>58</xdr:row>
                    <xdr:rowOff>266700</xdr:rowOff>
                  </from>
                  <to>
                    <xdr:col>6</xdr:col>
                    <xdr:colOff>209550</xdr:colOff>
                    <xdr:row>58</xdr:row>
                    <xdr:rowOff>485775</xdr:rowOff>
                  </to>
                </anchor>
              </controlPr>
            </control>
          </mc:Choice>
        </mc:AlternateContent>
        <mc:AlternateContent xmlns:mc="http://schemas.openxmlformats.org/markup-compatibility/2006">
          <mc:Choice Requires="x14">
            <control shapeId="2238" r:id="rId130" name="Option Button 190">
              <controlPr locked="0" defaultSize="0" autoFill="0" autoLine="0" autoPict="0">
                <anchor moveWithCells="1" sizeWithCells="1">
                  <from>
                    <xdr:col>7</xdr:col>
                    <xdr:colOff>171450</xdr:colOff>
                    <xdr:row>58</xdr:row>
                    <xdr:rowOff>266700</xdr:rowOff>
                  </from>
                  <to>
                    <xdr:col>8</xdr:col>
                    <xdr:colOff>209550</xdr:colOff>
                    <xdr:row>58</xdr:row>
                    <xdr:rowOff>485775</xdr:rowOff>
                  </to>
                </anchor>
              </controlPr>
            </control>
          </mc:Choice>
        </mc:AlternateContent>
        <mc:AlternateContent xmlns:mc="http://schemas.openxmlformats.org/markup-compatibility/2006">
          <mc:Choice Requires="x14">
            <control shapeId="2239" r:id="rId131" name="Group Box 191">
              <controlPr defaultSize="0" autoFill="0" autoPict="0">
                <anchor moveWithCells="1" sizeWithCells="1">
                  <from>
                    <xdr:col>3</xdr:col>
                    <xdr:colOff>0</xdr:colOff>
                    <xdr:row>58</xdr:row>
                    <xdr:rowOff>0</xdr:rowOff>
                  </from>
                  <to>
                    <xdr:col>9</xdr:col>
                    <xdr:colOff>0</xdr:colOff>
                    <xdr:row>59</xdr:row>
                    <xdr:rowOff>0</xdr:rowOff>
                  </to>
                </anchor>
              </controlPr>
            </control>
          </mc:Choice>
        </mc:AlternateContent>
        <mc:AlternateContent xmlns:mc="http://schemas.openxmlformats.org/markup-compatibility/2006">
          <mc:Choice Requires="x14">
            <control shapeId="2242" r:id="rId132" name="Option Button 194">
              <controlPr locked="0" defaultSize="0" autoFill="0" autoLine="0" autoPict="0">
                <anchor moveWithCells="1" sizeWithCells="1">
                  <from>
                    <xdr:col>3</xdr:col>
                    <xdr:colOff>171450</xdr:colOff>
                    <xdr:row>59</xdr:row>
                    <xdr:rowOff>266700</xdr:rowOff>
                  </from>
                  <to>
                    <xdr:col>4</xdr:col>
                    <xdr:colOff>209550</xdr:colOff>
                    <xdr:row>59</xdr:row>
                    <xdr:rowOff>485775</xdr:rowOff>
                  </to>
                </anchor>
              </controlPr>
            </control>
          </mc:Choice>
        </mc:AlternateContent>
        <mc:AlternateContent xmlns:mc="http://schemas.openxmlformats.org/markup-compatibility/2006">
          <mc:Choice Requires="x14">
            <control shapeId="2243" r:id="rId133" name="Option Button 195">
              <controlPr locked="0" defaultSize="0" autoFill="0" autoLine="0" autoPict="0">
                <anchor moveWithCells="1" sizeWithCells="1">
                  <from>
                    <xdr:col>5</xdr:col>
                    <xdr:colOff>171450</xdr:colOff>
                    <xdr:row>59</xdr:row>
                    <xdr:rowOff>266700</xdr:rowOff>
                  </from>
                  <to>
                    <xdr:col>6</xdr:col>
                    <xdr:colOff>209550</xdr:colOff>
                    <xdr:row>59</xdr:row>
                    <xdr:rowOff>485775</xdr:rowOff>
                  </to>
                </anchor>
              </controlPr>
            </control>
          </mc:Choice>
        </mc:AlternateContent>
        <mc:AlternateContent xmlns:mc="http://schemas.openxmlformats.org/markup-compatibility/2006">
          <mc:Choice Requires="x14">
            <control shapeId="2244" r:id="rId134" name="Option Button 196">
              <controlPr locked="0" defaultSize="0" autoFill="0" autoLine="0" autoPict="0">
                <anchor moveWithCells="1" sizeWithCells="1">
                  <from>
                    <xdr:col>7</xdr:col>
                    <xdr:colOff>171450</xdr:colOff>
                    <xdr:row>59</xdr:row>
                    <xdr:rowOff>266700</xdr:rowOff>
                  </from>
                  <to>
                    <xdr:col>8</xdr:col>
                    <xdr:colOff>209550</xdr:colOff>
                    <xdr:row>59</xdr:row>
                    <xdr:rowOff>485775</xdr:rowOff>
                  </to>
                </anchor>
              </controlPr>
            </control>
          </mc:Choice>
        </mc:AlternateContent>
        <mc:AlternateContent xmlns:mc="http://schemas.openxmlformats.org/markup-compatibility/2006">
          <mc:Choice Requires="x14">
            <control shapeId="2245" r:id="rId135" name="Group Box 197">
              <controlPr defaultSize="0" autoFill="0" autoPict="0">
                <anchor moveWithCells="1" sizeWithCells="1">
                  <from>
                    <xdr:col>3</xdr:col>
                    <xdr:colOff>0</xdr:colOff>
                    <xdr:row>59</xdr:row>
                    <xdr:rowOff>0</xdr:rowOff>
                  </from>
                  <to>
                    <xdr:col>9</xdr:col>
                    <xdr:colOff>0</xdr:colOff>
                    <xdr:row>60</xdr:row>
                    <xdr:rowOff>0</xdr:rowOff>
                  </to>
                </anchor>
              </controlPr>
            </control>
          </mc:Choice>
        </mc:AlternateContent>
        <mc:AlternateContent xmlns:mc="http://schemas.openxmlformats.org/markup-compatibility/2006">
          <mc:Choice Requires="x14">
            <control shapeId="2248" r:id="rId136" name="Option Button 200">
              <controlPr locked="0" defaultSize="0" autoFill="0" autoLine="0" autoPict="0">
                <anchor moveWithCells="1" sizeWithCells="1">
                  <from>
                    <xdr:col>3</xdr:col>
                    <xdr:colOff>171450</xdr:colOff>
                    <xdr:row>60</xdr:row>
                    <xdr:rowOff>266700</xdr:rowOff>
                  </from>
                  <to>
                    <xdr:col>4</xdr:col>
                    <xdr:colOff>209550</xdr:colOff>
                    <xdr:row>60</xdr:row>
                    <xdr:rowOff>485775</xdr:rowOff>
                  </to>
                </anchor>
              </controlPr>
            </control>
          </mc:Choice>
        </mc:AlternateContent>
        <mc:AlternateContent xmlns:mc="http://schemas.openxmlformats.org/markup-compatibility/2006">
          <mc:Choice Requires="x14">
            <control shapeId="2249" r:id="rId137" name="Option Button 201">
              <controlPr locked="0" defaultSize="0" autoFill="0" autoLine="0" autoPict="0">
                <anchor moveWithCells="1" sizeWithCells="1">
                  <from>
                    <xdr:col>5</xdr:col>
                    <xdr:colOff>171450</xdr:colOff>
                    <xdr:row>60</xdr:row>
                    <xdr:rowOff>266700</xdr:rowOff>
                  </from>
                  <to>
                    <xdr:col>6</xdr:col>
                    <xdr:colOff>209550</xdr:colOff>
                    <xdr:row>60</xdr:row>
                    <xdr:rowOff>485775</xdr:rowOff>
                  </to>
                </anchor>
              </controlPr>
            </control>
          </mc:Choice>
        </mc:AlternateContent>
        <mc:AlternateContent xmlns:mc="http://schemas.openxmlformats.org/markup-compatibility/2006">
          <mc:Choice Requires="x14">
            <control shapeId="2250" r:id="rId138" name="Option Button 202">
              <controlPr locked="0" defaultSize="0" autoFill="0" autoLine="0" autoPict="0">
                <anchor moveWithCells="1" sizeWithCells="1">
                  <from>
                    <xdr:col>7</xdr:col>
                    <xdr:colOff>171450</xdr:colOff>
                    <xdr:row>60</xdr:row>
                    <xdr:rowOff>266700</xdr:rowOff>
                  </from>
                  <to>
                    <xdr:col>8</xdr:col>
                    <xdr:colOff>209550</xdr:colOff>
                    <xdr:row>60</xdr:row>
                    <xdr:rowOff>485775</xdr:rowOff>
                  </to>
                </anchor>
              </controlPr>
            </control>
          </mc:Choice>
        </mc:AlternateContent>
        <mc:AlternateContent xmlns:mc="http://schemas.openxmlformats.org/markup-compatibility/2006">
          <mc:Choice Requires="x14">
            <control shapeId="2251" r:id="rId139" name="Group Box 203">
              <controlPr defaultSize="0" autoFill="0" autoPict="0">
                <anchor moveWithCells="1" sizeWithCells="1">
                  <from>
                    <xdr:col>3</xdr:col>
                    <xdr:colOff>0</xdr:colOff>
                    <xdr:row>60</xdr:row>
                    <xdr:rowOff>0</xdr:rowOff>
                  </from>
                  <to>
                    <xdr:col>9</xdr:col>
                    <xdr:colOff>0</xdr:colOff>
                    <xdr:row>61</xdr:row>
                    <xdr:rowOff>0</xdr:rowOff>
                  </to>
                </anchor>
              </controlPr>
            </control>
          </mc:Choice>
        </mc:AlternateContent>
        <mc:AlternateContent xmlns:mc="http://schemas.openxmlformats.org/markup-compatibility/2006">
          <mc:Choice Requires="x14">
            <control shapeId="2254" r:id="rId140" name="Option Button 206">
              <controlPr locked="0" defaultSize="0" autoFill="0" autoLine="0" autoPict="0">
                <anchor moveWithCells="1" sizeWithCells="1">
                  <from>
                    <xdr:col>3</xdr:col>
                    <xdr:colOff>171450</xdr:colOff>
                    <xdr:row>61</xdr:row>
                    <xdr:rowOff>266700</xdr:rowOff>
                  </from>
                  <to>
                    <xdr:col>4</xdr:col>
                    <xdr:colOff>209550</xdr:colOff>
                    <xdr:row>61</xdr:row>
                    <xdr:rowOff>485775</xdr:rowOff>
                  </to>
                </anchor>
              </controlPr>
            </control>
          </mc:Choice>
        </mc:AlternateContent>
        <mc:AlternateContent xmlns:mc="http://schemas.openxmlformats.org/markup-compatibility/2006">
          <mc:Choice Requires="x14">
            <control shapeId="2255" r:id="rId141" name="Option Button 207">
              <controlPr locked="0" defaultSize="0" autoFill="0" autoLine="0" autoPict="0">
                <anchor moveWithCells="1" sizeWithCells="1">
                  <from>
                    <xdr:col>5</xdr:col>
                    <xdr:colOff>171450</xdr:colOff>
                    <xdr:row>61</xdr:row>
                    <xdr:rowOff>266700</xdr:rowOff>
                  </from>
                  <to>
                    <xdr:col>6</xdr:col>
                    <xdr:colOff>209550</xdr:colOff>
                    <xdr:row>61</xdr:row>
                    <xdr:rowOff>485775</xdr:rowOff>
                  </to>
                </anchor>
              </controlPr>
            </control>
          </mc:Choice>
        </mc:AlternateContent>
        <mc:AlternateContent xmlns:mc="http://schemas.openxmlformats.org/markup-compatibility/2006">
          <mc:Choice Requires="x14">
            <control shapeId="2256" r:id="rId142" name="Option Button 208">
              <controlPr locked="0" defaultSize="0" autoFill="0" autoLine="0" autoPict="0">
                <anchor moveWithCells="1" sizeWithCells="1">
                  <from>
                    <xdr:col>7</xdr:col>
                    <xdr:colOff>171450</xdr:colOff>
                    <xdr:row>61</xdr:row>
                    <xdr:rowOff>266700</xdr:rowOff>
                  </from>
                  <to>
                    <xdr:col>8</xdr:col>
                    <xdr:colOff>209550</xdr:colOff>
                    <xdr:row>61</xdr:row>
                    <xdr:rowOff>485775</xdr:rowOff>
                  </to>
                </anchor>
              </controlPr>
            </control>
          </mc:Choice>
        </mc:AlternateContent>
        <mc:AlternateContent xmlns:mc="http://schemas.openxmlformats.org/markup-compatibility/2006">
          <mc:Choice Requires="x14">
            <control shapeId="2257" r:id="rId143" name="Group Box 209">
              <controlPr defaultSize="0" autoFill="0" autoPict="0">
                <anchor moveWithCells="1" sizeWithCells="1">
                  <from>
                    <xdr:col>3</xdr:col>
                    <xdr:colOff>0</xdr:colOff>
                    <xdr:row>61</xdr:row>
                    <xdr:rowOff>0</xdr:rowOff>
                  </from>
                  <to>
                    <xdr:col>9</xdr:col>
                    <xdr:colOff>0</xdr:colOff>
                    <xdr:row>62</xdr:row>
                    <xdr:rowOff>0</xdr:rowOff>
                  </to>
                </anchor>
              </controlPr>
            </control>
          </mc:Choice>
        </mc:AlternateContent>
        <mc:AlternateContent xmlns:mc="http://schemas.openxmlformats.org/markup-compatibility/2006">
          <mc:Choice Requires="x14">
            <control shapeId="2260" r:id="rId144" name="Option Button 212">
              <controlPr locked="0" defaultSize="0" autoFill="0" autoLine="0" autoPict="0">
                <anchor moveWithCells="1" sizeWithCells="1">
                  <from>
                    <xdr:col>3</xdr:col>
                    <xdr:colOff>171450</xdr:colOff>
                    <xdr:row>62</xdr:row>
                    <xdr:rowOff>266700</xdr:rowOff>
                  </from>
                  <to>
                    <xdr:col>4</xdr:col>
                    <xdr:colOff>209550</xdr:colOff>
                    <xdr:row>62</xdr:row>
                    <xdr:rowOff>485775</xdr:rowOff>
                  </to>
                </anchor>
              </controlPr>
            </control>
          </mc:Choice>
        </mc:AlternateContent>
        <mc:AlternateContent xmlns:mc="http://schemas.openxmlformats.org/markup-compatibility/2006">
          <mc:Choice Requires="x14">
            <control shapeId="2261" r:id="rId145" name="Option Button 213">
              <controlPr locked="0" defaultSize="0" autoFill="0" autoLine="0" autoPict="0">
                <anchor moveWithCells="1" sizeWithCells="1">
                  <from>
                    <xdr:col>5</xdr:col>
                    <xdr:colOff>171450</xdr:colOff>
                    <xdr:row>62</xdr:row>
                    <xdr:rowOff>266700</xdr:rowOff>
                  </from>
                  <to>
                    <xdr:col>6</xdr:col>
                    <xdr:colOff>209550</xdr:colOff>
                    <xdr:row>62</xdr:row>
                    <xdr:rowOff>485775</xdr:rowOff>
                  </to>
                </anchor>
              </controlPr>
            </control>
          </mc:Choice>
        </mc:AlternateContent>
        <mc:AlternateContent xmlns:mc="http://schemas.openxmlformats.org/markup-compatibility/2006">
          <mc:Choice Requires="x14">
            <control shapeId="2262" r:id="rId146" name="Option Button 214">
              <controlPr locked="0" defaultSize="0" autoFill="0" autoLine="0" autoPict="0">
                <anchor moveWithCells="1" sizeWithCells="1">
                  <from>
                    <xdr:col>7</xdr:col>
                    <xdr:colOff>171450</xdr:colOff>
                    <xdr:row>62</xdr:row>
                    <xdr:rowOff>266700</xdr:rowOff>
                  </from>
                  <to>
                    <xdr:col>8</xdr:col>
                    <xdr:colOff>209550</xdr:colOff>
                    <xdr:row>62</xdr:row>
                    <xdr:rowOff>485775</xdr:rowOff>
                  </to>
                </anchor>
              </controlPr>
            </control>
          </mc:Choice>
        </mc:AlternateContent>
        <mc:AlternateContent xmlns:mc="http://schemas.openxmlformats.org/markup-compatibility/2006">
          <mc:Choice Requires="x14">
            <control shapeId="2263" r:id="rId147" name="Group Box 215">
              <controlPr defaultSize="0" autoFill="0" autoPict="0">
                <anchor moveWithCells="1" sizeWithCells="1">
                  <from>
                    <xdr:col>3</xdr:col>
                    <xdr:colOff>0</xdr:colOff>
                    <xdr:row>62</xdr:row>
                    <xdr:rowOff>0</xdr:rowOff>
                  </from>
                  <to>
                    <xdr:col>9</xdr:col>
                    <xdr:colOff>0</xdr:colOff>
                    <xdr:row>63</xdr:row>
                    <xdr:rowOff>0</xdr:rowOff>
                  </to>
                </anchor>
              </controlPr>
            </control>
          </mc:Choice>
        </mc:AlternateContent>
        <mc:AlternateContent xmlns:mc="http://schemas.openxmlformats.org/markup-compatibility/2006">
          <mc:Choice Requires="x14">
            <control shapeId="2266" r:id="rId148" name="Option Button 218">
              <controlPr locked="0" defaultSize="0" autoFill="0" autoLine="0" autoPict="0">
                <anchor moveWithCells="1" sizeWithCells="1">
                  <from>
                    <xdr:col>3</xdr:col>
                    <xdr:colOff>171450</xdr:colOff>
                    <xdr:row>63</xdr:row>
                    <xdr:rowOff>266700</xdr:rowOff>
                  </from>
                  <to>
                    <xdr:col>4</xdr:col>
                    <xdr:colOff>209550</xdr:colOff>
                    <xdr:row>63</xdr:row>
                    <xdr:rowOff>485775</xdr:rowOff>
                  </to>
                </anchor>
              </controlPr>
            </control>
          </mc:Choice>
        </mc:AlternateContent>
        <mc:AlternateContent xmlns:mc="http://schemas.openxmlformats.org/markup-compatibility/2006">
          <mc:Choice Requires="x14">
            <control shapeId="2267" r:id="rId149" name="Option Button 219">
              <controlPr locked="0" defaultSize="0" autoFill="0" autoLine="0" autoPict="0">
                <anchor moveWithCells="1" sizeWithCells="1">
                  <from>
                    <xdr:col>5</xdr:col>
                    <xdr:colOff>171450</xdr:colOff>
                    <xdr:row>63</xdr:row>
                    <xdr:rowOff>266700</xdr:rowOff>
                  </from>
                  <to>
                    <xdr:col>6</xdr:col>
                    <xdr:colOff>209550</xdr:colOff>
                    <xdr:row>63</xdr:row>
                    <xdr:rowOff>485775</xdr:rowOff>
                  </to>
                </anchor>
              </controlPr>
            </control>
          </mc:Choice>
        </mc:AlternateContent>
        <mc:AlternateContent xmlns:mc="http://schemas.openxmlformats.org/markup-compatibility/2006">
          <mc:Choice Requires="x14">
            <control shapeId="2268" r:id="rId150" name="Option Button 220">
              <controlPr locked="0" defaultSize="0" autoFill="0" autoLine="0" autoPict="0">
                <anchor moveWithCells="1" sizeWithCells="1">
                  <from>
                    <xdr:col>7</xdr:col>
                    <xdr:colOff>171450</xdr:colOff>
                    <xdr:row>63</xdr:row>
                    <xdr:rowOff>266700</xdr:rowOff>
                  </from>
                  <to>
                    <xdr:col>8</xdr:col>
                    <xdr:colOff>209550</xdr:colOff>
                    <xdr:row>63</xdr:row>
                    <xdr:rowOff>485775</xdr:rowOff>
                  </to>
                </anchor>
              </controlPr>
            </control>
          </mc:Choice>
        </mc:AlternateContent>
        <mc:AlternateContent xmlns:mc="http://schemas.openxmlformats.org/markup-compatibility/2006">
          <mc:Choice Requires="x14">
            <control shapeId="2269" r:id="rId151" name="Group Box 221">
              <controlPr defaultSize="0" autoFill="0" autoPict="0">
                <anchor moveWithCells="1" sizeWithCells="1">
                  <from>
                    <xdr:col>3</xdr:col>
                    <xdr:colOff>0</xdr:colOff>
                    <xdr:row>63</xdr:row>
                    <xdr:rowOff>0</xdr:rowOff>
                  </from>
                  <to>
                    <xdr:col>9</xdr:col>
                    <xdr:colOff>0</xdr:colOff>
                    <xdr:row>64</xdr:row>
                    <xdr:rowOff>0</xdr:rowOff>
                  </to>
                </anchor>
              </controlPr>
            </control>
          </mc:Choice>
        </mc:AlternateContent>
        <mc:AlternateContent xmlns:mc="http://schemas.openxmlformats.org/markup-compatibility/2006">
          <mc:Choice Requires="x14">
            <control shapeId="2272" r:id="rId152" name="Option Button 224">
              <controlPr locked="0" defaultSize="0" autoFill="0" autoLine="0" autoPict="0">
                <anchor moveWithCells="1" sizeWithCells="1">
                  <from>
                    <xdr:col>3</xdr:col>
                    <xdr:colOff>171450</xdr:colOff>
                    <xdr:row>64</xdr:row>
                    <xdr:rowOff>266700</xdr:rowOff>
                  </from>
                  <to>
                    <xdr:col>4</xdr:col>
                    <xdr:colOff>209550</xdr:colOff>
                    <xdr:row>64</xdr:row>
                    <xdr:rowOff>485775</xdr:rowOff>
                  </to>
                </anchor>
              </controlPr>
            </control>
          </mc:Choice>
        </mc:AlternateContent>
        <mc:AlternateContent xmlns:mc="http://schemas.openxmlformats.org/markup-compatibility/2006">
          <mc:Choice Requires="x14">
            <control shapeId="2273" r:id="rId153" name="Option Button 225">
              <controlPr locked="0" defaultSize="0" autoFill="0" autoLine="0" autoPict="0">
                <anchor moveWithCells="1" sizeWithCells="1">
                  <from>
                    <xdr:col>5</xdr:col>
                    <xdr:colOff>171450</xdr:colOff>
                    <xdr:row>64</xdr:row>
                    <xdr:rowOff>266700</xdr:rowOff>
                  </from>
                  <to>
                    <xdr:col>6</xdr:col>
                    <xdr:colOff>209550</xdr:colOff>
                    <xdr:row>64</xdr:row>
                    <xdr:rowOff>485775</xdr:rowOff>
                  </to>
                </anchor>
              </controlPr>
            </control>
          </mc:Choice>
        </mc:AlternateContent>
        <mc:AlternateContent xmlns:mc="http://schemas.openxmlformats.org/markup-compatibility/2006">
          <mc:Choice Requires="x14">
            <control shapeId="2274" r:id="rId154" name="Option Button 226">
              <controlPr locked="0" defaultSize="0" autoFill="0" autoLine="0" autoPict="0">
                <anchor moveWithCells="1" sizeWithCells="1">
                  <from>
                    <xdr:col>7</xdr:col>
                    <xdr:colOff>171450</xdr:colOff>
                    <xdr:row>64</xdr:row>
                    <xdr:rowOff>266700</xdr:rowOff>
                  </from>
                  <to>
                    <xdr:col>8</xdr:col>
                    <xdr:colOff>209550</xdr:colOff>
                    <xdr:row>64</xdr:row>
                    <xdr:rowOff>485775</xdr:rowOff>
                  </to>
                </anchor>
              </controlPr>
            </control>
          </mc:Choice>
        </mc:AlternateContent>
        <mc:AlternateContent xmlns:mc="http://schemas.openxmlformats.org/markup-compatibility/2006">
          <mc:Choice Requires="x14">
            <control shapeId="2275" r:id="rId155" name="Group Box 227">
              <controlPr defaultSize="0" autoFill="0" autoPict="0">
                <anchor moveWithCells="1" sizeWithCells="1">
                  <from>
                    <xdr:col>3</xdr:col>
                    <xdr:colOff>0</xdr:colOff>
                    <xdr:row>64</xdr:row>
                    <xdr:rowOff>0</xdr:rowOff>
                  </from>
                  <to>
                    <xdr:col>9</xdr:col>
                    <xdr:colOff>0</xdr:colOff>
                    <xdr:row>65</xdr:row>
                    <xdr:rowOff>0</xdr:rowOff>
                  </to>
                </anchor>
              </controlPr>
            </control>
          </mc:Choice>
        </mc:AlternateContent>
        <mc:AlternateContent xmlns:mc="http://schemas.openxmlformats.org/markup-compatibility/2006">
          <mc:Choice Requires="x14">
            <control shapeId="2278" r:id="rId156" name="Option Button 230">
              <controlPr locked="0" defaultSize="0" autoFill="0" autoLine="0" autoPict="0">
                <anchor moveWithCells="1" sizeWithCells="1">
                  <from>
                    <xdr:col>3</xdr:col>
                    <xdr:colOff>171450</xdr:colOff>
                    <xdr:row>65</xdr:row>
                    <xdr:rowOff>266700</xdr:rowOff>
                  </from>
                  <to>
                    <xdr:col>4</xdr:col>
                    <xdr:colOff>209550</xdr:colOff>
                    <xdr:row>65</xdr:row>
                    <xdr:rowOff>485775</xdr:rowOff>
                  </to>
                </anchor>
              </controlPr>
            </control>
          </mc:Choice>
        </mc:AlternateContent>
        <mc:AlternateContent xmlns:mc="http://schemas.openxmlformats.org/markup-compatibility/2006">
          <mc:Choice Requires="x14">
            <control shapeId="2279" r:id="rId157" name="Option Button 231">
              <controlPr locked="0" defaultSize="0" autoFill="0" autoLine="0" autoPict="0">
                <anchor moveWithCells="1" sizeWithCells="1">
                  <from>
                    <xdr:col>5</xdr:col>
                    <xdr:colOff>171450</xdr:colOff>
                    <xdr:row>65</xdr:row>
                    <xdr:rowOff>266700</xdr:rowOff>
                  </from>
                  <to>
                    <xdr:col>6</xdr:col>
                    <xdr:colOff>209550</xdr:colOff>
                    <xdr:row>65</xdr:row>
                    <xdr:rowOff>485775</xdr:rowOff>
                  </to>
                </anchor>
              </controlPr>
            </control>
          </mc:Choice>
        </mc:AlternateContent>
        <mc:AlternateContent xmlns:mc="http://schemas.openxmlformats.org/markup-compatibility/2006">
          <mc:Choice Requires="x14">
            <control shapeId="2280" r:id="rId158" name="Option Button 232">
              <controlPr locked="0" defaultSize="0" autoFill="0" autoLine="0" autoPict="0">
                <anchor moveWithCells="1" sizeWithCells="1">
                  <from>
                    <xdr:col>7</xdr:col>
                    <xdr:colOff>171450</xdr:colOff>
                    <xdr:row>65</xdr:row>
                    <xdr:rowOff>266700</xdr:rowOff>
                  </from>
                  <to>
                    <xdr:col>8</xdr:col>
                    <xdr:colOff>209550</xdr:colOff>
                    <xdr:row>65</xdr:row>
                    <xdr:rowOff>485775</xdr:rowOff>
                  </to>
                </anchor>
              </controlPr>
            </control>
          </mc:Choice>
        </mc:AlternateContent>
        <mc:AlternateContent xmlns:mc="http://schemas.openxmlformats.org/markup-compatibility/2006">
          <mc:Choice Requires="x14">
            <control shapeId="2281" r:id="rId159" name="Group Box 233">
              <controlPr defaultSize="0" autoFill="0" autoPict="0">
                <anchor moveWithCells="1" sizeWithCells="1">
                  <from>
                    <xdr:col>3</xdr:col>
                    <xdr:colOff>0</xdr:colOff>
                    <xdr:row>65</xdr:row>
                    <xdr:rowOff>0</xdr:rowOff>
                  </from>
                  <to>
                    <xdr:col>9</xdr:col>
                    <xdr:colOff>0</xdr:colOff>
                    <xdr:row>66</xdr:row>
                    <xdr:rowOff>0</xdr:rowOff>
                  </to>
                </anchor>
              </controlPr>
            </control>
          </mc:Choice>
        </mc:AlternateContent>
        <mc:AlternateContent xmlns:mc="http://schemas.openxmlformats.org/markup-compatibility/2006">
          <mc:Choice Requires="x14">
            <control shapeId="2284" r:id="rId160" name="Option Button 236">
              <controlPr locked="0" defaultSize="0" autoFill="0" autoLine="0" autoPict="0">
                <anchor moveWithCells="1" sizeWithCells="1">
                  <from>
                    <xdr:col>3</xdr:col>
                    <xdr:colOff>171450</xdr:colOff>
                    <xdr:row>67</xdr:row>
                    <xdr:rowOff>266700</xdr:rowOff>
                  </from>
                  <to>
                    <xdr:col>4</xdr:col>
                    <xdr:colOff>209550</xdr:colOff>
                    <xdr:row>67</xdr:row>
                    <xdr:rowOff>485775</xdr:rowOff>
                  </to>
                </anchor>
              </controlPr>
            </control>
          </mc:Choice>
        </mc:AlternateContent>
        <mc:AlternateContent xmlns:mc="http://schemas.openxmlformats.org/markup-compatibility/2006">
          <mc:Choice Requires="x14">
            <control shapeId="2285" r:id="rId161" name="Option Button 237">
              <controlPr locked="0" defaultSize="0" autoFill="0" autoLine="0" autoPict="0">
                <anchor moveWithCells="1" sizeWithCells="1">
                  <from>
                    <xdr:col>5</xdr:col>
                    <xdr:colOff>171450</xdr:colOff>
                    <xdr:row>67</xdr:row>
                    <xdr:rowOff>266700</xdr:rowOff>
                  </from>
                  <to>
                    <xdr:col>6</xdr:col>
                    <xdr:colOff>209550</xdr:colOff>
                    <xdr:row>67</xdr:row>
                    <xdr:rowOff>485775</xdr:rowOff>
                  </to>
                </anchor>
              </controlPr>
            </control>
          </mc:Choice>
        </mc:AlternateContent>
        <mc:AlternateContent xmlns:mc="http://schemas.openxmlformats.org/markup-compatibility/2006">
          <mc:Choice Requires="x14">
            <control shapeId="2286" r:id="rId162" name="Option Button 238">
              <controlPr locked="0" defaultSize="0" autoFill="0" autoLine="0" autoPict="0">
                <anchor moveWithCells="1" sizeWithCells="1">
                  <from>
                    <xdr:col>7</xdr:col>
                    <xdr:colOff>171450</xdr:colOff>
                    <xdr:row>67</xdr:row>
                    <xdr:rowOff>266700</xdr:rowOff>
                  </from>
                  <to>
                    <xdr:col>8</xdr:col>
                    <xdr:colOff>209550</xdr:colOff>
                    <xdr:row>67</xdr:row>
                    <xdr:rowOff>485775</xdr:rowOff>
                  </to>
                </anchor>
              </controlPr>
            </control>
          </mc:Choice>
        </mc:AlternateContent>
        <mc:AlternateContent xmlns:mc="http://schemas.openxmlformats.org/markup-compatibility/2006">
          <mc:Choice Requires="x14">
            <control shapeId="2287" r:id="rId163" name="Group Box 239">
              <controlPr defaultSize="0" autoFill="0" autoPict="0">
                <anchor moveWithCells="1" sizeWithCells="1">
                  <from>
                    <xdr:col>3</xdr:col>
                    <xdr:colOff>0</xdr:colOff>
                    <xdr:row>67</xdr:row>
                    <xdr:rowOff>0</xdr:rowOff>
                  </from>
                  <to>
                    <xdr:col>9</xdr:col>
                    <xdr:colOff>0</xdr:colOff>
                    <xdr:row>68</xdr:row>
                    <xdr:rowOff>0</xdr:rowOff>
                  </to>
                </anchor>
              </controlPr>
            </control>
          </mc:Choice>
        </mc:AlternateContent>
        <mc:AlternateContent xmlns:mc="http://schemas.openxmlformats.org/markup-compatibility/2006">
          <mc:Choice Requires="x14">
            <control shapeId="2290" r:id="rId164" name="Option Button 242">
              <controlPr locked="0" defaultSize="0" autoFill="0" autoLine="0" autoPict="0">
                <anchor moveWithCells="1" sizeWithCells="1">
                  <from>
                    <xdr:col>3</xdr:col>
                    <xdr:colOff>171450</xdr:colOff>
                    <xdr:row>69</xdr:row>
                    <xdr:rowOff>266700</xdr:rowOff>
                  </from>
                  <to>
                    <xdr:col>4</xdr:col>
                    <xdr:colOff>209550</xdr:colOff>
                    <xdr:row>69</xdr:row>
                    <xdr:rowOff>485775</xdr:rowOff>
                  </to>
                </anchor>
              </controlPr>
            </control>
          </mc:Choice>
        </mc:AlternateContent>
        <mc:AlternateContent xmlns:mc="http://schemas.openxmlformats.org/markup-compatibility/2006">
          <mc:Choice Requires="x14">
            <control shapeId="2291" r:id="rId165" name="Option Button 243">
              <controlPr locked="0" defaultSize="0" autoFill="0" autoLine="0" autoPict="0">
                <anchor moveWithCells="1" sizeWithCells="1">
                  <from>
                    <xdr:col>5</xdr:col>
                    <xdr:colOff>171450</xdr:colOff>
                    <xdr:row>69</xdr:row>
                    <xdr:rowOff>266700</xdr:rowOff>
                  </from>
                  <to>
                    <xdr:col>6</xdr:col>
                    <xdr:colOff>209550</xdr:colOff>
                    <xdr:row>69</xdr:row>
                    <xdr:rowOff>485775</xdr:rowOff>
                  </to>
                </anchor>
              </controlPr>
            </control>
          </mc:Choice>
        </mc:AlternateContent>
        <mc:AlternateContent xmlns:mc="http://schemas.openxmlformats.org/markup-compatibility/2006">
          <mc:Choice Requires="x14">
            <control shapeId="2292" r:id="rId166" name="Option Button 244">
              <controlPr locked="0" defaultSize="0" autoFill="0" autoLine="0" autoPict="0">
                <anchor moveWithCells="1" sizeWithCells="1">
                  <from>
                    <xdr:col>7</xdr:col>
                    <xdr:colOff>171450</xdr:colOff>
                    <xdr:row>69</xdr:row>
                    <xdr:rowOff>266700</xdr:rowOff>
                  </from>
                  <to>
                    <xdr:col>8</xdr:col>
                    <xdr:colOff>209550</xdr:colOff>
                    <xdr:row>69</xdr:row>
                    <xdr:rowOff>485775</xdr:rowOff>
                  </to>
                </anchor>
              </controlPr>
            </control>
          </mc:Choice>
        </mc:AlternateContent>
        <mc:AlternateContent xmlns:mc="http://schemas.openxmlformats.org/markup-compatibility/2006">
          <mc:Choice Requires="x14">
            <control shapeId="2293" r:id="rId167" name="Group Box 245">
              <controlPr defaultSize="0" autoFill="0" autoPict="0">
                <anchor moveWithCells="1" sizeWithCells="1">
                  <from>
                    <xdr:col>3</xdr:col>
                    <xdr:colOff>0</xdr:colOff>
                    <xdr:row>69</xdr:row>
                    <xdr:rowOff>0</xdr:rowOff>
                  </from>
                  <to>
                    <xdr:col>9</xdr:col>
                    <xdr:colOff>0</xdr:colOff>
                    <xdr:row>70</xdr:row>
                    <xdr:rowOff>0</xdr:rowOff>
                  </to>
                </anchor>
              </controlPr>
            </control>
          </mc:Choice>
        </mc:AlternateContent>
        <mc:AlternateContent xmlns:mc="http://schemas.openxmlformats.org/markup-compatibility/2006">
          <mc:Choice Requires="x14">
            <control shapeId="2296" r:id="rId168" name="Option Button 248">
              <controlPr locked="0" defaultSize="0" autoFill="0" autoLine="0" autoPict="0">
                <anchor moveWithCells="1" sizeWithCells="1">
                  <from>
                    <xdr:col>3</xdr:col>
                    <xdr:colOff>171450</xdr:colOff>
                    <xdr:row>70</xdr:row>
                    <xdr:rowOff>352425</xdr:rowOff>
                  </from>
                  <to>
                    <xdr:col>4</xdr:col>
                    <xdr:colOff>209550</xdr:colOff>
                    <xdr:row>70</xdr:row>
                    <xdr:rowOff>647700</xdr:rowOff>
                  </to>
                </anchor>
              </controlPr>
            </control>
          </mc:Choice>
        </mc:AlternateContent>
        <mc:AlternateContent xmlns:mc="http://schemas.openxmlformats.org/markup-compatibility/2006">
          <mc:Choice Requires="x14">
            <control shapeId="2297" r:id="rId169" name="Option Button 249">
              <controlPr locked="0" defaultSize="0" autoFill="0" autoLine="0" autoPict="0">
                <anchor moveWithCells="1" sizeWithCells="1">
                  <from>
                    <xdr:col>5</xdr:col>
                    <xdr:colOff>171450</xdr:colOff>
                    <xdr:row>70</xdr:row>
                    <xdr:rowOff>352425</xdr:rowOff>
                  </from>
                  <to>
                    <xdr:col>6</xdr:col>
                    <xdr:colOff>209550</xdr:colOff>
                    <xdr:row>70</xdr:row>
                    <xdr:rowOff>647700</xdr:rowOff>
                  </to>
                </anchor>
              </controlPr>
            </control>
          </mc:Choice>
        </mc:AlternateContent>
        <mc:AlternateContent xmlns:mc="http://schemas.openxmlformats.org/markup-compatibility/2006">
          <mc:Choice Requires="x14">
            <control shapeId="2298" r:id="rId170" name="Option Button 250">
              <controlPr locked="0" defaultSize="0" autoFill="0" autoLine="0" autoPict="0">
                <anchor moveWithCells="1" sizeWithCells="1">
                  <from>
                    <xdr:col>7</xdr:col>
                    <xdr:colOff>171450</xdr:colOff>
                    <xdr:row>70</xdr:row>
                    <xdr:rowOff>352425</xdr:rowOff>
                  </from>
                  <to>
                    <xdr:col>8</xdr:col>
                    <xdr:colOff>209550</xdr:colOff>
                    <xdr:row>70</xdr:row>
                    <xdr:rowOff>647700</xdr:rowOff>
                  </to>
                </anchor>
              </controlPr>
            </control>
          </mc:Choice>
        </mc:AlternateContent>
        <mc:AlternateContent xmlns:mc="http://schemas.openxmlformats.org/markup-compatibility/2006">
          <mc:Choice Requires="x14">
            <control shapeId="2299" r:id="rId171" name="Group Box 251">
              <controlPr defaultSize="0" autoFill="0" autoPict="0">
                <anchor moveWithCells="1" sizeWithCells="1">
                  <from>
                    <xdr:col>3</xdr:col>
                    <xdr:colOff>0</xdr:colOff>
                    <xdr:row>70</xdr:row>
                    <xdr:rowOff>0</xdr:rowOff>
                  </from>
                  <to>
                    <xdr:col>9</xdr:col>
                    <xdr:colOff>0</xdr:colOff>
                    <xdr:row>71</xdr:row>
                    <xdr:rowOff>0</xdr:rowOff>
                  </to>
                </anchor>
              </controlPr>
            </control>
          </mc:Choice>
        </mc:AlternateContent>
        <mc:AlternateContent xmlns:mc="http://schemas.openxmlformats.org/markup-compatibility/2006">
          <mc:Choice Requires="x14">
            <control shapeId="2302" r:id="rId172" name="Option Button 254">
              <controlPr locked="0" defaultSize="0" autoFill="0" autoLine="0" autoPict="0">
                <anchor moveWithCells="1" sizeWithCells="1">
                  <from>
                    <xdr:col>3</xdr:col>
                    <xdr:colOff>171450</xdr:colOff>
                    <xdr:row>71</xdr:row>
                    <xdr:rowOff>295275</xdr:rowOff>
                  </from>
                  <to>
                    <xdr:col>4</xdr:col>
                    <xdr:colOff>209550</xdr:colOff>
                    <xdr:row>71</xdr:row>
                    <xdr:rowOff>542925</xdr:rowOff>
                  </to>
                </anchor>
              </controlPr>
            </control>
          </mc:Choice>
        </mc:AlternateContent>
        <mc:AlternateContent xmlns:mc="http://schemas.openxmlformats.org/markup-compatibility/2006">
          <mc:Choice Requires="x14">
            <control shapeId="2303" r:id="rId173" name="Option Button 255">
              <controlPr locked="0" defaultSize="0" autoFill="0" autoLine="0" autoPict="0">
                <anchor moveWithCells="1" sizeWithCells="1">
                  <from>
                    <xdr:col>5</xdr:col>
                    <xdr:colOff>171450</xdr:colOff>
                    <xdr:row>71</xdr:row>
                    <xdr:rowOff>295275</xdr:rowOff>
                  </from>
                  <to>
                    <xdr:col>6</xdr:col>
                    <xdr:colOff>209550</xdr:colOff>
                    <xdr:row>71</xdr:row>
                    <xdr:rowOff>542925</xdr:rowOff>
                  </to>
                </anchor>
              </controlPr>
            </control>
          </mc:Choice>
        </mc:AlternateContent>
        <mc:AlternateContent xmlns:mc="http://schemas.openxmlformats.org/markup-compatibility/2006">
          <mc:Choice Requires="x14">
            <control shapeId="2304" r:id="rId174" name="Option Button 256">
              <controlPr locked="0" defaultSize="0" autoFill="0" autoLine="0" autoPict="0">
                <anchor moveWithCells="1" sizeWithCells="1">
                  <from>
                    <xdr:col>7</xdr:col>
                    <xdr:colOff>171450</xdr:colOff>
                    <xdr:row>71</xdr:row>
                    <xdr:rowOff>295275</xdr:rowOff>
                  </from>
                  <to>
                    <xdr:col>8</xdr:col>
                    <xdr:colOff>209550</xdr:colOff>
                    <xdr:row>71</xdr:row>
                    <xdr:rowOff>542925</xdr:rowOff>
                  </to>
                </anchor>
              </controlPr>
            </control>
          </mc:Choice>
        </mc:AlternateContent>
        <mc:AlternateContent xmlns:mc="http://schemas.openxmlformats.org/markup-compatibility/2006">
          <mc:Choice Requires="x14">
            <control shapeId="2305" r:id="rId175" name="Group Box 257">
              <controlPr defaultSize="0" autoFill="0" autoPict="0">
                <anchor moveWithCells="1" sizeWithCells="1">
                  <from>
                    <xdr:col>3</xdr:col>
                    <xdr:colOff>0</xdr:colOff>
                    <xdr:row>71</xdr:row>
                    <xdr:rowOff>0</xdr:rowOff>
                  </from>
                  <to>
                    <xdr:col>9</xdr:col>
                    <xdr:colOff>0</xdr:colOff>
                    <xdr:row>72</xdr:row>
                    <xdr:rowOff>0</xdr:rowOff>
                  </to>
                </anchor>
              </controlPr>
            </control>
          </mc:Choice>
        </mc:AlternateContent>
        <mc:AlternateContent xmlns:mc="http://schemas.openxmlformats.org/markup-compatibility/2006">
          <mc:Choice Requires="x14">
            <control shapeId="2308" r:id="rId176" name="Option Button 260">
              <controlPr locked="0" defaultSize="0" autoFill="0" autoLine="0" autoPict="0">
                <anchor moveWithCells="1" sizeWithCells="1">
                  <from>
                    <xdr:col>3</xdr:col>
                    <xdr:colOff>171450</xdr:colOff>
                    <xdr:row>72</xdr:row>
                    <xdr:rowOff>342900</xdr:rowOff>
                  </from>
                  <to>
                    <xdr:col>4</xdr:col>
                    <xdr:colOff>209550</xdr:colOff>
                    <xdr:row>72</xdr:row>
                    <xdr:rowOff>619125</xdr:rowOff>
                  </to>
                </anchor>
              </controlPr>
            </control>
          </mc:Choice>
        </mc:AlternateContent>
        <mc:AlternateContent xmlns:mc="http://schemas.openxmlformats.org/markup-compatibility/2006">
          <mc:Choice Requires="x14">
            <control shapeId="2309" r:id="rId177" name="Option Button 261">
              <controlPr locked="0" defaultSize="0" autoFill="0" autoLine="0" autoPict="0">
                <anchor moveWithCells="1" sizeWithCells="1">
                  <from>
                    <xdr:col>5</xdr:col>
                    <xdr:colOff>171450</xdr:colOff>
                    <xdr:row>72</xdr:row>
                    <xdr:rowOff>342900</xdr:rowOff>
                  </from>
                  <to>
                    <xdr:col>6</xdr:col>
                    <xdr:colOff>209550</xdr:colOff>
                    <xdr:row>72</xdr:row>
                    <xdr:rowOff>619125</xdr:rowOff>
                  </to>
                </anchor>
              </controlPr>
            </control>
          </mc:Choice>
        </mc:AlternateContent>
        <mc:AlternateContent xmlns:mc="http://schemas.openxmlformats.org/markup-compatibility/2006">
          <mc:Choice Requires="x14">
            <control shapeId="2310" r:id="rId178" name="Option Button 262">
              <controlPr locked="0" defaultSize="0" autoFill="0" autoLine="0" autoPict="0">
                <anchor moveWithCells="1" sizeWithCells="1">
                  <from>
                    <xdr:col>7</xdr:col>
                    <xdr:colOff>171450</xdr:colOff>
                    <xdr:row>72</xdr:row>
                    <xdr:rowOff>342900</xdr:rowOff>
                  </from>
                  <to>
                    <xdr:col>8</xdr:col>
                    <xdr:colOff>209550</xdr:colOff>
                    <xdr:row>72</xdr:row>
                    <xdr:rowOff>619125</xdr:rowOff>
                  </to>
                </anchor>
              </controlPr>
            </control>
          </mc:Choice>
        </mc:AlternateContent>
        <mc:AlternateContent xmlns:mc="http://schemas.openxmlformats.org/markup-compatibility/2006">
          <mc:Choice Requires="x14">
            <control shapeId="2311" r:id="rId179" name="Group Box 263">
              <controlPr defaultSize="0" autoFill="0" autoPict="0">
                <anchor moveWithCells="1" sizeWithCells="1">
                  <from>
                    <xdr:col>3</xdr:col>
                    <xdr:colOff>0</xdr:colOff>
                    <xdr:row>72</xdr:row>
                    <xdr:rowOff>0</xdr:rowOff>
                  </from>
                  <to>
                    <xdr:col>9</xdr:col>
                    <xdr:colOff>0</xdr:colOff>
                    <xdr:row>73</xdr:row>
                    <xdr:rowOff>0</xdr:rowOff>
                  </to>
                </anchor>
              </controlPr>
            </control>
          </mc:Choice>
        </mc:AlternateContent>
        <mc:AlternateContent xmlns:mc="http://schemas.openxmlformats.org/markup-compatibility/2006">
          <mc:Choice Requires="x14">
            <control shapeId="2314" r:id="rId180" name="Option Button 266">
              <controlPr locked="0" defaultSize="0" autoFill="0" autoLine="0" autoPict="0">
                <anchor moveWithCells="1" sizeWithCells="1">
                  <from>
                    <xdr:col>3</xdr:col>
                    <xdr:colOff>171450</xdr:colOff>
                    <xdr:row>73</xdr:row>
                    <xdr:rowOff>266700</xdr:rowOff>
                  </from>
                  <to>
                    <xdr:col>4</xdr:col>
                    <xdr:colOff>209550</xdr:colOff>
                    <xdr:row>73</xdr:row>
                    <xdr:rowOff>485775</xdr:rowOff>
                  </to>
                </anchor>
              </controlPr>
            </control>
          </mc:Choice>
        </mc:AlternateContent>
        <mc:AlternateContent xmlns:mc="http://schemas.openxmlformats.org/markup-compatibility/2006">
          <mc:Choice Requires="x14">
            <control shapeId="2315" r:id="rId181" name="Option Button 267">
              <controlPr locked="0" defaultSize="0" autoFill="0" autoLine="0" autoPict="0">
                <anchor moveWithCells="1" sizeWithCells="1">
                  <from>
                    <xdr:col>5</xdr:col>
                    <xdr:colOff>171450</xdr:colOff>
                    <xdr:row>73</xdr:row>
                    <xdr:rowOff>266700</xdr:rowOff>
                  </from>
                  <to>
                    <xdr:col>6</xdr:col>
                    <xdr:colOff>209550</xdr:colOff>
                    <xdr:row>73</xdr:row>
                    <xdr:rowOff>485775</xdr:rowOff>
                  </to>
                </anchor>
              </controlPr>
            </control>
          </mc:Choice>
        </mc:AlternateContent>
        <mc:AlternateContent xmlns:mc="http://schemas.openxmlformats.org/markup-compatibility/2006">
          <mc:Choice Requires="x14">
            <control shapeId="2316" r:id="rId182" name="Option Button 268">
              <controlPr locked="0" defaultSize="0" autoFill="0" autoLine="0" autoPict="0">
                <anchor moveWithCells="1" sizeWithCells="1">
                  <from>
                    <xdr:col>7</xdr:col>
                    <xdr:colOff>171450</xdr:colOff>
                    <xdr:row>73</xdr:row>
                    <xdr:rowOff>266700</xdr:rowOff>
                  </from>
                  <to>
                    <xdr:col>8</xdr:col>
                    <xdr:colOff>209550</xdr:colOff>
                    <xdr:row>73</xdr:row>
                    <xdr:rowOff>485775</xdr:rowOff>
                  </to>
                </anchor>
              </controlPr>
            </control>
          </mc:Choice>
        </mc:AlternateContent>
        <mc:AlternateContent xmlns:mc="http://schemas.openxmlformats.org/markup-compatibility/2006">
          <mc:Choice Requires="x14">
            <control shapeId="2317" r:id="rId183" name="Group Box 269">
              <controlPr defaultSize="0" autoFill="0" autoPict="0">
                <anchor moveWithCells="1" sizeWithCells="1">
                  <from>
                    <xdr:col>3</xdr:col>
                    <xdr:colOff>0</xdr:colOff>
                    <xdr:row>73</xdr:row>
                    <xdr:rowOff>0</xdr:rowOff>
                  </from>
                  <to>
                    <xdr:col>9</xdr:col>
                    <xdr:colOff>0</xdr:colOff>
                    <xdr:row>74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Office PPL Inventory Worksheet</vt:lpstr>
      <vt:lpstr>Office PPL Calculator Worksheet</vt:lpstr>
    </vt:vector>
  </TitlesOfParts>
  <Company>NREL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Recommended Plug Loads Energy Reduction Strategies for Office Buildings</dc:title>
  <dc:subject>These worksheets, developed by the U.S. Department of Energy's National Renewable Energy Laboratory, provide direction for building owners, and energy managers to reduce plug and process loads (PPLs) in office buildings.</dc:subject>
  <dc:creator>Megan Ramey</dc:creator>
  <cp:lastModifiedBy>Vanessa Bighinatti</cp:lastModifiedBy>
  <cp:lastPrinted>2012-01-30T20:54:05Z</cp:lastPrinted>
  <dcterms:created xsi:type="dcterms:W3CDTF">2011-03-10T22:44:01Z</dcterms:created>
  <dcterms:modified xsi:type="dcterms:W3CDTF">2014-07-23T14:26:55Z</dcterms:modified>
</cp:coreProperties>
</file>